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7\excel terbaru\"/>
    </mc:Choice>
  </mc:AlternateContent>
  <xr:revisionPtr revIDLastSave="0" documentId="8_{D2203857-CB7F-462C-9C76-95D76B910211}" xr6:coauthVersionLast="47" xr6:coauthVersionMax="47" xr10:uidLastSave="{00000000-0000-0000-0000-000000000000}"/>
  <bookViews>
    <workbookView xWindow="4020" yWindow="4020" windowWidth="21600" windowHeight="11385"/>
  </bookViews>
  <sheets>
    <sheet name="Page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2" l="1"/>
  <c r="M22" i="2" s="1"/>
  <c r="I24" i="2"/>
  <c r="J24" i="2" s="1"/>
  <c r="H24" i="2"/>
  <c r="G24" i="2"/>
  <c r="E24" i="2"/>
  <c r="D24" i="2"/>
  <c r="M23" i="2"/>
  <c r="J23" i="2"/>
  <c r="H23" i="2"/>
  <c r="F23" i="2"/>
  <c r="J22" i="2"/>
  <c r="H22" i="2"/>
  <c r="F22" i="2"/>
  <c r="M21" i="2"/>
  <c r="J21" i="2"/>
  <c r="H21" i="2"/>
  <c r="F21" i="2"/>
  <c r="J20" i="2"/>
  <c r="H20" i="2"/>
  <c r="F20" i="2"/>
  <c r="M19" i="2"/>
  <c r="J19" i="2"/>
  <c r="H19" i="2"/>
  <c r="F19" i="2"/>
  <c r="J18" i="2"/>
  <c r="H18" i="2"/>
  <c r="F18" i="2"/>
  <c r="M17" i="2"/>
  <c r="J17" i="2"/>
  <c r="H17" i="2"/>
  <c r="F17" i="2"/>
  <c r="J16" i="2"/>
  <c r="H16" i="2"/>
  <c r="F16" i="2"/>
  <c r="M15" i="2"/>
  <c r="J15" i="2"/>
  <c r="H15" i="2"/>
  <c r="F15" i="2"/>
  <c r="J14" i="2"/>
  <c r="H14" i="2"/>
  <c r="F14" i="2"/>
  <c r="M13" i="2"/>
  <c r="J13" i="2"/>
  <c r="H13" i="2"/>
  <c r="F13" i="2"/>
  <c r="J12" i="2"/>
  <c r="H12" i="2"/>
  <c r="F12" i="2"/>
  <c r="M11" i="2"/>
  <c r="J11" i="2"/>
  <c r="H11" i="2"/>
  <c r="F11" i="2"/>
  <c r="J10" i="2"/>
  <c r="H10" i="2"/>
  <c r="F10" i="2"/>
  <c r="M9" i="2"/>
  <c r="J9" i="2"/>
  <c r="H9" i="2"/>
  <c r="F9" i="2"/>
  <c r="J8" i="2"/>
  <c r="H8" i="2"/>
  <c r="F8" i="2"/>
  <c r="M7" i="2"/>
  <c r="J7" i="2"/>
  <c r="H7" i="2"/>
  <c r="F7" i="2"/>
  <c r="J6" i="2"/>
  <c r="H6" i="2"/>
  <c r="F6" i="2"/>
  <c r="F24" i="2" s="1"/>
  <c r="H28" i="1"/>
  <c r="M6" i="2" l="1"/>
  <c r="M24" i="2" s="1"/>
  <c r="M8" i="2"/>
  <c r="M10" i="2"/>
  <c r="M12" i="2"/>
  <c r="M14" i="2"/>
  <c r="M16" i="2"/>
  <c r="M18" i="2"/>
  <c r="M20" i="2"/>
</calcChain>
</file>

<file path=xl/sharedStrings.xml><?xml version="1.0" encoding="utf-8"?>
<sst xmlns="http://schemas.openxmlformats.org/spreadsheetml/2006/main" count="278" uniqueCount="177">
  <si>
    <t>Laporan Jumlah Kepala Keluarga dan Kepemilikan Kartu Keluarga per Kecamatan</t>
  </si>
  <si>
    <t>Kabupaten/Kota : 33.3 PURBALINGGA</t>
  </si>
  <si>
    <t>No</t>
  </si>
  <si>
    <t>Kecamatan</t>
  </si>
  <si>
    <t>Jumlah Kepala Keluarga</t>
  </si>
  <si>
    <t>Jumlah Kepemilikan Kartu Keluarga</t>
  </si>
  <si>
    <t>Pria</t>
  </si>
  <si>
    <t>Wanita</t>
  </si>
  <si>
    <t>Jumlah</t>
  </si>
  <si>
    <t>Kode</t>
  </si>
  <si>
    <t>Nama</t>
  </si>
  <si>
    <t>%</t>
  </si>
  <si>
    <t>1</t>
  </si>
  <si>
    <t>33.3.01</t>
  </si>
  <si>
    <t>KEMANGKON</t>
  </si>
  <si>
    <t>83.36%</t>
  </si>
  <si>
    <t>16,64%</t>
  </si>
  <si>
    <t>6,62%</t>
  </si>
  <si>
    <t>84.26%</t>
  </si>
  <si>
    <t>15,74%</t>
  </si>
  <si>
    <t>2</t>
  </si>
  <si>
    <t>33.3.02</t>
  </si>
  <si>
    <t>BUKATEJA</t>
  </si>
  <si>
    <t>83.40%</t>
  </si>
  <si>
    <t>16,60%</t>
  </si>
  <si>
    <t>7,88%</t>
  </si>
  <si>
    <t>84.22%</t>
  </si>
  <si>
    <t>15,78%</t>
  </si>
  <si>
    <t>7,90%</t>
  </si>
  <si>
    <t>3</t>
  </si>
  <si>
    <t>33.3.03</t>
  </si>
  <si>
    <t>KEJOBONG</t>
  </si>
  <si>
    <t>85.40%</t>
  </si>
  <si>
    <t>14,60%</t>
  </si>
  <si>
    <t>5,30%</t>
  </si>
  <si>
    <t>86.42%</t>
  </si>
  <si>
    <t>13,58%</t>
  </si>
  <si>
    <t>4</t>
  </si>
  <si>
    <t>33.3.04</t>
  </si>
  <si>
    <t>KALIGONDANG</t>
  </si>
  <si>
    <t>82.50%</t>
  </si>
  <si>
    <t>17,50%</t>
  </si>
  <si>
    <t>6,84%</t>
  </si>
  <si>
    <t>83.04%</t>
  </si>
  <si>
    <t>16,96%</t>
  </si>
  <si>
    <t>6,90%</t>
  </si>
  <si>
    <t>5</t>
  </si>
  <si>
    <t>33.3.05</t>
  </si>
  <si>
    <t>PURBALINGGA</t>
  </si>
  <si>
    <t>81.37%</t>
  </si>
  <si>
    <t>18,63%</t>
  </si>
  <si>
    <t>6,14%</t>
  </si>
  <si>
    <t>81.84%</t>
  </si>
  <si>
    <t>18,16%</t>
  </si>
  <si>
    <t>6,19%</t>
  </si>
  <si>
    <t>6</t>
  </si>
  <si>
    <t>33.3.06</t>
  </si>
  <si>
    <t>KALIMANAH</t>
  </si>
  <si>
    <t>84.66%</t>
  </si>
  <si>
    <t>15,34%</t>
  </si>
  <si>
    <t>5,69%</t>
  </si>
  <si>
    <t>85.27%</t>
  </si>
  <si>
    <t>14,73%</t>
  </si>
  <si>
    <t>5,71%</t>
  </si>
  <si>
    <t>7</t>
  </si>
  <si>
    <t>33.3.07</t>
  </si>
  <si>
    <t>KUTASARI</t>
  </si>
  <si>
    <t>86.51%</t>
  </si>
  <si>
    <t>13,49%</t>
  </si>
  <si>
    <t>6,36%</t>
  </si>
  <si>
    <t>87.28%</t>
  </si>
  <si>
    <t>12,72%</t>
  </si>
  <si>
    <t>6,37%</t>
  </si>
  <si>
    <t>8</t>
  </si>
  <si>
    <t>33.3.08</t>
  </si>
  <si>
    <t>MREBET</t>
  </si>
  <si>
    <t>86.81%</t>
  </si>
  <si>
    <t>13,19%</t>
  </si>
  <si>
    <t>7,79%</t>
  </si>
  <si>
    <t>87.82%</t>
  </si>
  <si>
    <t>12,18%</t>
  </si>
  <si>
    <t>7,78%</t>
  </si>
  <si>
    <t>9</t>
  </si>
  <si>
    <t>33.3.09</t>
  </si>
  <si>
    <t>BOBOTSARI</t>
  </si>
  <si>
    <t>84.64%</t>
  </si>
  <si>
    <t>15,36%</t>
  </si>
  <si>
    <t>5,53%</t>
  </si>
  <si>
    <t>85.29%</t>
  </si>
  <si>
    <t>14,71%</t>
  </si>
  <si>
    <t>5,55%</t>
  </si>
  <si>
    <t>10</t>
  </si>
  <si>
    <t>33.3.10</t>
  </si>
  <si>
    <t>KARANGREJA</t>
  </si>
  <si>
    <t>91.24%</t>
  </si>
  <si>
    <t>8,76%</t>
  </si>
  <si>
    <t>4,38%</t>
  </si>
  <si>
    <t>92.54%</t>
  </si>
  <si>
    <t>7,46%</t>
  </si>
  <si>
    <t>4,37%</t>
  </si>
  <si>
    <t>11</t>
  </si>
  <si>
    <t>33.3.11</t>
  </si>
  <si>
    <t>KARANGANYAR</t>
  </si>
  <si>
    <t>84.24%</t>
  </si>
  <si>
    <t>15,76%</t>
  </si>
  <si>
    <t>4,08%</t>
  </si>
  <si>
    <t>84.99%</t>
  </si>
  <si>
    <t>15,01%</t>
  </si>
  <si>
    <t>4,09%</t>
  </si>
  <si>
    <t>12</t>
  </si>
  <si>
    <t>33.3.12</t>
  </si>
  <si>
    <t>KARANGMONCOL</t>
  </si>
  <si>
    <t>86.27%</t>
  </si>
  <si>
    <t>13,73%</t>
  </si>
  <si>
    <t>5,60%</t>
  </si>
  <si>
    <t>87.73%</t>
  </si>
  <si>
    <t>12,27%</t>
  </si>
  <si>
    <t>5,54%</t>
  </si>
  <si>
    <t>13</t>
  </si>
  <si>
    <t>33.3.13</t>
  </si>
  <si>
    <t>REMBANG</t>
  </si>
  <si>
    <t>86.53%</t>
  </si>
  <si>
    <t>13,47%</t>
  </si>
  <si>
    <t>6,58%</t>
  </si>
  <si>
    <t>88.53%</t>
  </si>
  <si>
    <t>11,47%</t>
  </si>
  <si>
    <t>6,45%</t>
  </si>
  <si>
    <t>14</t>
  </si>
  <si>
    <t>33.3.14</t>
  </si>
  <si>
    <t>BOJONGSARI</t>
  </si>
  <si>
    <t>85.79%</t>
  </si>
  <si>
    <t>14,21%</t>
  </si>
  <si>
    <t>86.69%</t>
  </si>
  <si>
    <t>13,31%</t>
  </si>
  <si>
    <t>15</t>
  </si>
  <si>
    <t>33.3.15</t>
  </si>
  <si>
    <t>PADAMARA</t>
  </si>
  <si>
    <t>85.77%</t>
  </si>
  <si>
    <t>14,23%</t>
  </si>
  <si>
    <t>4,55%</t>
  </si>
  <si>
    <t>86.40%</t>
  </si>
  <si>
    <t>13,60%</t>
  </si>
  <si>
    <t>4,58%</t>
  </si>
  <si>
    <t>16</t>
  </si>
  <si>
    <t>33.3.16</t>
  </si>
  <si>
    <t>PENGADEGAN</t>
  </si>
  <si>
    <t>86.35%</t>
  </si>
  <si>
    <t>13,65%</t>
  </si>
  <si>
    <t>4,22%</t>
  </si>
  <si>
    <t>87.01%</t>
  </si>
  <si>
    <t>12,99%</t>
  </si>
  <si>
    <t>4,24%</t>
  </si>
  <si>
    <t>17</t>
  </si>
  <si>
    <t>33.3.17</t>
  </si>
  <si>
    <t>KARANGJAMBU</t>
  </si>
  <si>
    <t>89.40%</t>
  </si>
  <si>
    <t>10,60%</t>
  </si>
  <si>
    <t>2,63%</t>
  </si>
  <si>
    <t>91.19%</t>
  </si>
  <si>
    <t>8,81%</t>
  </si>
  <si>
    <t>2,60%</t>
  </si>
  <si>
    <t>18</t>
  </si>
  <si>
    <t>33.3.18</t>
  </si>
  <si>
    <t>KERTANEGARA</t>
  </si>
  <si>
    <t>84.43%</t>
  </si>
  <si>
    <t>15,57%</t>
  </si>
  <si>
    <t>3,65%</t>
  </si>
  <si>
    <t>85.21%</t>
  </si>
  <si>
    <t>14,79%</t>
  </si>
  <si>
    <t>3,66%</t>
  </si>
  <si>
    <t>85,24%</t>
  </si>
  <si>
    <t>14,76%</t>
  </si>
  <si>
    <t>86,16%</t>
  </si>
  <si>
    <t>13,84%</t>
  </si>
  <si>
    <t>Jumlah Total</t>
  </si>
  <si>
    <t/>
  </si>
  <si>
    <t>1 /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</si>
</sst>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Calibri"/>
      <family val="2"/>
    </font>
    <font>
      <sz val="1"/>
      <color indexed="8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DD93E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3">
    <xf numFmtId="0" fontId="0" fillId="0" borderId="0" xfId="0"/>
    <xf numFmtId="0" fontId="25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4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0" fontId="22" fillId="35" borderId="16" xfId="0" applyNumberFormat="1" applyFont="1" applyFill="1" applyBorder="1" applyAlignment="1" applyProtection="1">
      <alignment horizontal="center" vertical="center" wrapText="1"/>
    </xf>
    <xf numFmtId="0" fontId="22" fillId="35" borderId="17" xfId="0" applyNumberFormat="1" applyFont="1" applyFill="1" applyBorder="1" applyAlignment="1" applyProtection="1">
      <alignment horizontal="center" vertical="center" wrapText="1"/>
    </xf>
    <xf numFmtId="0" fontId="22" fillId="35" borderId="18" xfId="0" applyNumberFormat="1" applyFont="1" applyFill="1" applyBorder="1" applyAlignment="1" applyProtection="1">
      <alignment horizontal="center" vertical="center" wrapText="1"/>
    </xf>
    <xf numFmtId="0" fontId="22" fillId="35" borderId="19" xfId="0" applyNumberFormat="1" applyFont="1" applyFill="1" applyBorder="1" applyAlignment="1" applyProtection="1">
      <alignment horizontal="center" vertical="center" wrapText="1"/>
    </xf>
    <xf numFmtId="0" fontId="22" fillId="35" borderId="20" xfId="0" applyNumberFormat="1" applyFont="1" applyFill="1" applyBorder="1" applyAlignment="1" applyProtection="1">
      <alignment horizontal="center" vertical="center" wrapText="1"/>
    </xf>
    <xf numFmtId="0" fontId="20" fillId="36" borderId="11" xfId="0" applyNumberFormat="1" applyFont="1" applyFill="1" applyBorder="1" applyAlignment="1" applyProtection="1">
      <alignment horizontal="center" vertical="center" wrapText="1"/>
    </xf>
    <xf numFmtId="0" fontId="20" fillId="36" borderId="12" xfId="0" applyNumberFormat="1" applyFont="1" applyFill="1" applyBorder="1" applyAlignment="1" applyProtection="1">
      <alignment horizontal="center" vertical="center" wrapText="1"/>
    </xf>
    <xf numFmtId="0" fontId="20" fillId="36" borderId="13" xfId="0" applyNumberFormat="1" applyFont="1" applyFill="1" applyBorder="1" applyAlignment="1" applyProtection="1">
      <alignment horizontal="center" vertical="center" wrapText="1"/>
    </xf>
    <xf numFmtId="0" fontId="19" fillId="37" borderId="10" xfId="0" applyNumberFormat="1" applyFont="1" applyFill="1" applyBorder="1" applyAlignment="1" applyProtection="1">
      <alignment horizontal="center" vertical="center" wrapText="1"/>
    </xf>
    <xf numFmtId="0" fontId="19" fillId="37" borderId="11" xfId="0" applyNumberFormat="1" applyFont="1" applyFill="1" applyBorder="1" applyAlignment="1" applyProtection="1">
      <alignment horizontal="center" vertical="center" wrapText="1"/>
    </xf>
    <xf numFmtId="0" fontId="19" fillId="37" borderId="12" xfId="0" applyNumberFormat="1" applyFont="1" applyFill="1" applyBorder="1" applyAlignment="1" applyProtection="1">
      <alignment horizontal="center" vertical="center" wrapText="1"/>
    </xf>
    <xf numFmtId="0" fontId="19" fillId="38" borderId="10" xfId="0" applyNumberFormat="1" applyFont="1" applyFill="1" applyBorder="1" applyAlignment="1" applyProtection="1">
      <alignment horizontal="center" vertical="center" wrapText="1"/>
    </xf>
    <xf numFmtId="0" fontId="19" fillId="38" borderId="11" xfId="0" applyNumberFormat="1" applyFont="1" applyFill="1" applyBorder="1" applyAlignment="1" applyProtection="1">
      <alignment horizontal="center" vertical="center" wrapText="1"/>
    </xf>
    <xf numFmtId="0" fontId="19" fillId="38" borderId="12" xfId="0" applyNumberFormat="1" applyFont="1" applyFill="1" applyBorder="1" applyAlignment="1" applyProtection="1">
      <alignment horizontal="center" vertical="center" wrapText="1"/>
    </xf>
    <xf numFmtId="0" fontId="19" fillId="37" borderId="13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right" vertical="center" wrapText="1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left" vertical="center" wrapText="1"/>
    </xf>
    <xf numFmtId="3" fontId="19" fillId="33" borderId="10" xfId="0" applyNumberFormat="1" applyFont="1" applyFill="1" applyBorder="1" applyAlignment="1" applyProtection="1">
      <alignment horizontal="right" vertical="center" wrapText="1"/>
    </xf>
    <xf numFmtId="0" fontId="19" fillId="33" borderId="11" xfId="0" applyNumberFormat="1" applyFont="1" applyFill="1" applyBorder="1" applyAlignment="1" applyProtection="1">
      <alignment horizontal="right" vertical="center" wrapText="1"/>
    </xf>
    <xf numFmtId="0" fontId="19" fillId="33" borderId="12" xfId="0" applyNumberFormat="1" applyFont="1" applyFill="1" applyBorder="1" applyAlignment="1" applyProtection="1">
      <alignment horizontal="right" vertical="center" wrapText="1"/>
    </xf>
    <xf numFmtId="10" fontId="18" fillId="0" borderId="0" xfId="1" applyNumberFormat="1" applyFont="1"/>
    <xf numFmtId="0" fontId="20" fillId="39" borderId="10" xfId="0" applyNumberFormat="1" applyFont="1" applyFill="1" applyBorder="1" applyAlignment="1" applyProtection="1">
      <alignment horizontal="right" vertical="center" wrapText="1"/>
    </xf>
    <xf numFmtId="0" fontId="20" fillId="39" borderId="11" xfId="0" applyNumberFormat="1" applyFont="1" applyFill="1" applyBorder="1" applyAlignment="1" applyProtection="1">
      <alignment horizontal="right" vertical="center" wrapText="1"/>
    </xf>
    <xf numFmtId="0" fontId="20" fillId="39" borderId="12" xfId="0" applyNumberFormat="1" applyFont="1" applyFill="1" applyBorder="1" applyAlignment="1" applyProtection="1">
      <alignment horizontal="right" vertical="center" wrapText="1"/>
    </xf>
    <xf numFmtId="0" fontId="20" fillId="39" borderId="13" xfId="0" applyNumberFormat="1" applyFont="1" applyFill="1" applyBorder="1" applyAlignment="1" applyProtection="1">
      <alignment horizontal="right" vertical="center" wrapText="1"/>
    </xf>
    <xf numFmtId="3" fontId="21" fillId="39" borderId="10" xfId="0" applyNumberFormat="1" applyFont="1" applyFill="1" applyBorder="1" applyAlignment="1" applyProtection="1">
      <alignment horizontal="right" vertical="center" wrapText="1"/>
    </xf>
    <xf numFmtId="3" fontId="21" fillId="35" borderId="10" xfId="0" applyNumberFormat="1" applyFont="1" applyFill="1" applyBorder="1" applyAlignment="1" applyProtection="1">
      <alignment horizontal="right" vertical="center" wrapText="1"/>
    </xf>
    <xf numFmtId="0" fontId="21" fillId="35" borderId="11" xfId="0" applyNumberFormat="1" applyFont="1" applyFill="1" applyBorder="1" applyAlignment="1" applyProtection="1">
      <alignment horizontal="right" vertical="center" wrapText="1"/>
    </xf>
    <xf numFmtId="0" fontId="21" fillId="35" borderId="12" xfId="0" applyNumberFormat="1" applyFont="1" applyFill="1" applyBorder="1" applyAlignment="1" applyProtection="1">
      <alignment horizontal="right" vertical="center" wrapText="1"/>
    </xf>
    <xf numFmtId="0" fontId="21" fillId="35" borderId="13" xfId="0" applyNumberFormat="1" applyFont="1" applyFill="1" applyBorder="1" applyAlignment="1" applyProtection="1">
      <alignment horizontal="right" vertical="center" wrapText="1"/>
    </xf>
    <xf numFmtId="3" fontId="21" fillId="37" borderId="10" xfId="0" applyNumberFormat="1" applyFont="1" applyFill="1" applyBorder="1" applyAlignment="1" applyProtection="1">
      <alignment horizontal="right" vertical="center" wrapText="1"/>
    </xf>
    <xf numFmtId="3" fontId="21" fillId="38" borderId="10" xfId="0" applyNumberFormat="1" applyFont="1" applyFill="1" applyBorder="1" applyAlignment="1" applyProtection="1">
      <alignment horizontal="right" vertical="center" wrapText="1"/>
    </xf>
    <xf numFmtId="0" fontId="26" fillId="33" borderId="21" xfId="0" applyNumberFormat="1" applyFont="1" applyFill="1" applyBorder="1" applyAlignment="1" applyProtection="1">
      <alignment horizontal="left" vertical="top"/>
    </xf>
    <xf numFmtId="0" fontId="22" fillId="33" borderId="0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23" fillId="0" borderId="0" xfId="0" applyFont="1"/>
    <xf numFmtId="0" fontId="24" fillId="33" borderId="0" xfId="0" applyNumberFormat="1" applyFont="1" applyFill="1" applyBorder="1" applyAlignment="1" applyProtection="1">
      <alignment horizontal="center" vertical="top" wrapText="1"/>
    </xf>
    <xf numFmtId="0" fontId="24" fillId="40" borderId="11" xfId="0" applyNumberFormat="1" applyFont="1" applyFill="1" applyBorder="1" applyAlignment="1" applyProtection="1">
      <alignment horizontal="left" vertical="center" wrapText="1"/>
    </xf>
    <xf numFmtId="0" fontId="24" fillId="40" borderId="12" xfId="0" applyNumberFormat="1" applyFont="1" applyFill="1" applyBorder="1" applyAlignment="1" applyProtection="1">
      <alignment horizontal="left" vertical="center" wrapText="1"/>
    </xf>
    <xf numFmtId="0" fontId="24" fillId="40" borderId="13" xfId="0" applyNumberFormat="1" applyFont="1" applyFill="1" applyBorder="1" applyAlignment="1" applyProtection="1">
      <alignment horizontal="left" vertical="center" wrapText="1"/>
    </xf>
    <xf numFmtId="0" fontId="23" fillId="40" borderId="10" xfId="0" applyNumberFormat="1" applyFont="1" applyFill="1" applyBorder="1" applyAlignment="1" applyProtection="1">
      <alignment horizontal="center" vertical="center" wrapText="1"/>
    </xf>
    <xf numFmtId="0" fontId="23" fillId="40" borderId="14" xfId="0" applyNumberFormat="1" applyFont="1" applyFill="1" applyBorder="1" applyAlignment="1" applyProtection="1">
      <alignment horizontal="center" vertical="center" wrapText="1"/>
    </xf>
    <xf numFmtId="0" fontId="23" fillId="40" borderId="15" xfId="0" applyNumberFormat="1" applyFont="1" applyFill="1" applyBorder="1" applyAlignment="1" applyProtection="1">
      <alignment horizontal="center" vertical="center" wrapText="1"/>
    </xf>
    <xf numFmtId="0" fontId="23" fillId="40" borderId="16" xfId="0" applyNumberFormat="1" applyFont="1" applyFill="1" applyBorder="1" applyAlignment="1" applyProtection="1">
      <alignment horizontal="center" vertical="center" wrapText="1"/>
    </xf>
    <xf numFmtId="0" fontId="23" fillId="40" borderId="17" xfId="0" applyNumberFormat="1" applyFont="1" applyFill="1" applyBorder="1" applyAlignment="1" applyProtection="1">
      <alignment horizontal="center" vertical="center" wrapText="1"/>
    </xf>
    <xf numFmtId="0" fontId="23" fillId="40" borderId="18" xfId="0" applyNumberFormat="1" applyFont="1" applyFill="1" applyBorder="1" applyAlignment="1" applyProtection="1">
      <alignment horizontal="center" vertical="center" wrapText="1"/>
    </xf>
    <xf numFmtId="0" fontId="23" fillId="40" borderId="19" xfId="0" applyNumberFormat="1" applyFont="1" applyFill="1" applyBorder="1" applyAlignment="1" applyProtection="1">
      <alignment horizontal="center" vertical="center" wrapText="1"/>
    </xf>
    <xf numFmtId="0" fontId="23" fillId="40" borderId="20" xfId="0" applyNumberFormat="1" applyFont="1" applyFill="1" applyBorder="1" applyAlignment="1" applyProtection="1">
      <alignment horizontal="center" vertical="center" wrapText="1"/>
    </xf>
    <xf numFmtId="0" fontId="24" fillId="41" borderId="11" xfId="0" applyNumberFormat="1" applyFont="1" applyFill="1" applyBorder="1" applyAlignment="1" applyProtection="1">
      <alignment horizontal="center" vertical="center" wrapText="1"/>
    </xf>
    <xf numFmtId="0" fontId="24" fillId="41" borderId="13" xfId="0" applyNumberFormat="1" applyFont="1" applyFill="1" applyBorder="1" applyAlignment="1" applyProtection="1">
      <alignment horizontal="center" vertical="center" wrapText="1"/>
    </xf>
    <xf numFmtId="0" fontId="24" fillId="41" borderId="12" xfId="0" applyNumberFormat="1" applyFont="1" applyFill="1" applyBorder="1" applyAlignment="1" applyProtection="1">
      <alignment horizontal="center" vertical="center" wrapText="1"/>
    </xf>
    <xf numFmtId="0" fontId="23" fillId="42" borderId="11" xfId="0" applyNumberFormat="1" applyFont="1" applyFill="1" applyBorder="1" applyAlignment="1" applyProtection="1">
      <alignment horizontal="center" vertical="center" wrapText="1"/>
    </xf>
    <xf numFmtId="0" fontId="23" fillId="42" borderId="10" xfId="0" applyNumberFormat="1" applyFont="1" applyFill="1" applyBorder="1" applyAlignment="1" applyProtection="1">
      <alignment horizontal="center" vertical="center" wrapText="1"/>
    </xf>
    <xf numFmtId="0" fontId="23" fillId="42" borderId="11" xfId="0" applyNumberFormat="1" applyFont="1" applyFill="1" applyBorder="1" applyAlignment="1" applyProtection="1">
      <alignment horizontal="center" vertical="center" wrapText="1"/>
    </xf>
    <xf numFmtId="0" fontId="23" fillId="42" borderId="12" xfId="0" applyNumberFormat="1" applyFont="1" applyFill="1" applyBorder="1" applyAlignment="1" applyProtection="1">
      <alignment horizontal="center" vertical="center" wrapText="1"/>
    </xf>
    <xf numFmtId="0" fontId="23" fillId="42" borderId="13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left" vertical="center" wrapText="1"/>
    </xf>
    <xf numFmtId="3" fontId="23" fillId="33" borderId="10" xfId="0" applyNumberFormat="1" applyFont="1" applyFill="1" applyBorder="1" applyAlignment="1" applyProtection="1">
      <alignment horizontal="right" vertical="center" wrapText="1"/>
    </xf>
    <xf numFmtId="10" fontId="23" fillId="33" borderId="10" xfId="1" applyNumberFormat="1" applyFont="1" applyFill="1" applyBorder="1" applyAlignment="1" applyProtection="1">
      <alignment horizontal="right" vertical="center" wrapText="1"/>
    </xf>
    <xf numFmtId="10" fontId="23" fillId="33" borderId="11" xfId="1" applyNumberFormat="1" applyFont="1" applyFill="1" applyBorder="1" applyAlignment="1" applyProtection="1">
      <alignment horizontal="right" vertical="center" wrapText="1"/>
    </xf>
    <xf numFmtId="10" fontId="23" fillId="33" borderId="12" xfId="1" applyNumberFormat="1" applyFont="1" applyFill="1" applyBorder="1" applyAlignment="1" applyProtection="1">
      <alignment horizontal="right" vertical="center" wrapText="1"/>
    </xf>
    <xf numFmtId="10" fontId="23" fillId="0" borderId="0" xfId="1" applyNumberFormat="1" applyFont="1"/>
    <xf numFmtId="0" fontId="24" fillId="40" borderId="11" xfId="0" applyNumberFormat="1" applyFont="1" applyFill="1" applyBorder="1" applyAlignment="1" applyProtection="1">
      <alignment horizontal="right" vertical="center" wrapText="1"/>
    </xf>
    <xf numFmtId="0" fontId="24" fillId="40" borderId="12" xfId="0" applyNumberFormat="1" applyFont="1" applyFill="1" applyBorder="1" applyAlignment="1" applyProtection="1">
      <alignment horizontal="right" vertical="center" wrapText="1"/>
    </xf>
    <xf numFmtId="0" fontId="24" fillId="40" borderId="13" xfId="0" applyNumberFormat="1" applyFont="1" applyFill="1" applyBorder="1" applyAlignment="1" applyProtection="1">
      <alignment horizontal="right" vertical="center" wrapText="1"/>
    </xf>
    <xf numFmtId="3" fontId="24" fillId="40" borderId="10" xfId="0" applyNumberFormat="1" applyFont="1" applyFill="1" applyBorder="1" applyAlignment="1" applyProtection="1">
      <alignment horizontal="right" vertical="center" wrapText="1"/>
    </xf>
    <xf numFmtId="10" fontId="24" fillId="40" borderId="10" xfId="0" applyNumberFormat="1" applyFont="1" applyFill="1" applyBorder="1" applyAlignment="1" applyProtection="1">
      <alignment horizontal="right" vertical="center" wrapText="1"/>
    </xf>
    <xf numFmtId="10" fontId="24" fillId="40" borderId="11" xfId="0" applyNumberFormat="1" applyFont="1" applyFill="1" applyBorder="1" applyAlignment="1" applyProtection="1">
      <alignment horizontal="right" vertical="center" wrapText="1"/>
    </xf>
    <xf numFmtId="10" fontId="24" fillId="40" borderId="12" xfId="0" applyNumberFormat="1" applyFont="1" applyFill="1" applyBorder="1" applyAlignment="1" applyProtection="1">
      <alignment horizontal="right" vertical="center" wrapText="1"/>
    </xf>
    <xf numFmtId="9" fontId="24" fillId="40" borderId="10" xfId="0" applyNumberFormat="1" applyFont="1" applyFill="1" applyBorder="1" applyAlignment="1" applyProtection="1">
      <alignment horizontal="right" vertical="center" wrapText="1"/>
    </xf>
    <xf numFmtId="0" fontId="23" fillId="33" borderId="21" xfId="0" applyNumberFormat="1" applyFont="1" applyFill="1" applyBorder="1" applyAlignment="1" applyProtection="1">
      <alignment horizontal="left" vertical="top"/>
    </xf>
    <xf numFmtId="16" fontId="23" fillId="33" borderId="0" xfId="0" applyNumberFormat="1" applyFont="1" applyFill="1" applyBorder="1" applyAlignment="1" applyProtection="1">
      <alignment horizontal="right" vertical="center" wrapText="1"/>
    </xf>
    <xf numFmtId="3" fontId="23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Q10" sqref="Q10"/>
    </sheetView>
  </sheetViews>
  <sheetFormatPr defaultRowHeight="15" customHeight="1" x14ac:dyDescent="0.25"/>
  <cols>
    <col min="1" max="1" width="4.42578125" customWidth="1"/>
    <col min="2" max="2" width="8.140625" customWidth="1"/>
    <col min="3" max="3" width="18.85546875" customWidth="1"/>
    <col min="4" max="4" width="9" customWidth="1"/>
    <col min="5" max="5" width="6.28515625" customWidth="1"/>
    <col min="6" max="6" width="9" customWidth="1"/>
    <col min="7" max="7" width="6.28515625" customWidth="1"/>
    <col min="8" max="8" width="12.5703125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2.7109375" customWidth="1"/>
    <col min="14" max="14" width="3.5703125" customWidth="1"/>
    <col min="15" max="15" width="12.5703125" customWidth="1"/>
    <col min="16" max="16" width="6.28515625" customWidth="1"/>
  </cols>
  <sheetData>
    <row r="1" spans="1:17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</row>
    <row r="3" spans="1:17" ht="13.7" customHeight="1" x14ac:dyDescent="0.25">
      <c r="A3" s="6" t="s">
        <v>2</v>
      </c>
      <c r="B3" s="9" t="s">
        <v>3</v>
      </c>
      <c r="C3" s="10"/>
      <c r="D3" s="13" t="s">
        <v>4</v>
      </c>
      <c r="E3" s="15"/>
      <c r="F3" s="15"/>
      <c r="G3" s="15"/>
      <c r="H3" s="15"/>
      <c r="I3" s="14"/>
      <c r="J3" s="13" t="s">
        <v>5</v>
      </c>
      <c r="K3" s="15"/>
      <c r="L3" s="15"/>
      <c r="M3" s="15"/>
      <c r="N3" s="15"/>
      <c r="O3" s="15"/>
      <c r="P3" s="14"/>
    </row>
    <row r="4" spans="1:17" ht="13.7" customHeight="1" x14ac:dyDescent="0.25">
      <c r="A4" s="8"/>
      <c r="B4" s="11"/>
      <c r="C4" s="12"/>
      <c r="D4" s="17" t="s">
        <v>6</v>
      </c>
      <c r="E4" s="18"/>
      <c r="F4" s="17" t="s">
        <v>7</v>
      </c>
      <c r="G4" s="18"/>
      <c r="H4" s="20" t="s">
        <v>8</v>
      </c>
      <c r="I4" s="21"/>
      <c r="J4" s="17" t="s">
        <v>6</v>
      </c>
      <c r="K4" s="18"/>
      <c r="L4" s="17" t="s">
        <v>7</v>
      </c>
      <c r="M4" s="22"/>
      <c r="N4" s="18"/>
      <c r="O4" s="20" t="s">
        <v>8</v>
      </c>
      <c r="P4" s="21"/>
    </row>
    <row r="5" spans="1:17" ht="13.7" customHeight="1" x14ac:dyDescent="0.25">
      <c r="A5" s="7"/>
      <c r="B5" s="5" t="s">
        <v>9</v>
      </c>
      <c r="C5" s="5" t="s">
        <v>10</v>
      </c>
      <c r="D5" s="16" t="s">
        <v>8</v>
      </c>
      <c r="E5" s="16" t="s">
        <v>11</v>
      </c>
      <c r="F5" s="16" t="s">
        <v>8</v>
      </c>
      <c r="G5" s="16" t="s">
        <v>11</v>
      </c>
      <c r="H5" s="19" t="s">
        <v>3</v>
      </c>
      <c r="I5" s="19" t="s">
        <v>11</v>
      </c>
      <c r="J5" s="16" t="s">
        <v>8</v>
      </c>
      <c r="K5" s="16" t="s">
        <v>11</v>
      </c>
      <c r="L5" s="16" t="s">
        <v>8</v>
      </c>
      <c r="M5" s="17" t="s">
        <v>11</v>
      </c>
      <c r="N5" s="18"/>
      <c r="O5" s="19" t="s">
        <v>3</v>
      </c>
      <c r="P5" s="19" t="s">
        <v>11</v>
      </c>
    </row>
    <row r="6" spans="1:17" ht="13.7" customHeight="1" x14ac:dyDescent="0.25">
      <c r="A6" s="23" t="s">
        <v>12</v>
      </c>
      <c r="B6" s="24" t="s">
        <v>13</v>
      </c>
      <c r="C6" s="25" t="s">
        <v>14</v>
      </c>
      <c r="D6" s="26">
        <v>17027</v>
      </c>
      <c r="E6" s="23" t="s">
        <v>15</v>
      </c>
      <c r="F6" s="26">
        <v>3398</v>
      </c>
      <c r="G6" s="23" t="s">
        <v>16</v>
      </c>
      <c r="H6" s="26">
        <v>20425</v>
      </c>
      <c r="I6" s="23" t="s">
        <v>17</v>
      </c>
      <c r="J6" s="26">
        <v>16872</v>
      </c>
      <c r="K6" s="23" t="s">
        <v>18</v>
      </c>
      <c r="L6" s="26">
        <v>3151</v>
      </c>
      <c r="M6" s="27" t="s">
        <v>19</v>
      </c>
      <c r="N6" s="28"/>
      <c r="O6" s="26">
        <v>20023</v>
      </c>
      <c r="P6" s="23" t="s">
        <v>17</v>
      </c>
    </row>
    <row r="7" spans="1:17" ht="13.7" customHeight="1" x14ac:dyDescent="0.25">
      <c r="A7" s="23" t="s">
        <v>20</v>
      </c>
      <c r="B7" s="24" t="s">
        <v>21</v>
      </c>
      <c r="C7" s="25" t="s">
        <v>22</v>
      </c>
      <c r="D7" s="26">
        <v>20275</v>
      </c>
      <c r="E7" s="23" t="s">
        <v>23</v>
      </c>
      <c r="F7" s="26">
        <v>4035</v>
      </c>
      <c r="G7" s="23" t="s">
        <v>24</v>
      </c>
      <c r="H7" s="26">
        <v>24310</v>
      </c>
      <c r="I7" s="23" t="s">
        <v>25</v>
      </c>
      <c r="J7" s="26">
        <v>20132</v>
      </c>
      <c r="K7" s="23" t="s">
        <v>26</v>
      </c>
      <c r="L7" s="26">
        <v>3773</v>
      </c>
      <c r="M7" s="27" t="s">
        <v>27</v>
      </c>
      <c r="N7" s="28"/>
      <c r="O7" s="26">
        <v>23905</v>
      </c>
      <c r="P7" s="23" t="s">
        <v>28</v>
      </c>
      <c r="Q7" s="29"/>
    </row>
    <row r="8" spans="1:17" ht="13.7" customHeight="1" x14ac:dyDescent="0.25">
      <c r="A8" s="23" t="s">
        <v>29</v>
      </c>
      <c r="B8" s="24" t="s">
        <v>30</v>
      </c>
      <c r="C8" s="25" t="s">
        <v>31</v>
      </c>
      <c r="D8" s="26">
        <v>13969</v>
      </c>
      <c r="E8" s="23" t="s">
        <v>32</v>
      </c>
      <c r="F8" s="26">
        <v>2388</v>
      </c>
      <c r="G8" s="23" t="s">
        <v>33</v>
      </c>
      <c r="H8" s="26">
        <v>16357</v>
      </c>
      <c r="I8" s="23" t="s">
        <v>34</v>
      </c>
      <c r="J8" s="26">
        <v>13852</v>
      </c>
      <c r="K8" s="23" t="s">
        <v>35</v>
      </c>
      <c r="L8" s="26">
        <v>2177</v>
      </c>
      <c r="M8" s="27" t="s">
        <v>36</v>
      </c>
      <c r="N8" s="28"/>
      <c r="O8" s="26">
        <v>16029</v>
      </c>
      <c r="P8" s="23" t="s">
        <v>34</v>
      </c>
      <c r="Q8" s="29"/>
    </row>
    <row r="9" spans="1:17" ht="13.7" customHeight="1" x14ac:dyDescent="0.25">
      <c r="A9" s="23" t="s">
        <v>37</v>
      </c>
      <c r="B9" s="24" t="s">
        <v>38</v>
      </c>
      <c r="C9" s="25" t="s">
        <v>39</v>
      </c>
      <c r="D9" s="26">
        <v>17398</v>
      </c>
      <c r="E9" s="23" t="s">
        <v>40</v>
      </c>
      <c r="F9" s="26">
        <v>3690</v>
      </c>
      <c r="G9" s="23" t="s">
        <v>41</v>
      </c>
      <c r="H9" s="26">
        <v>21088</v>
      </c>
      <c r="I9" s="23" t="s">
        <v>42</v>
      </c>
      <c r="J9" s="26">
        <v>17329</v>
      </c>
      <c r="K9" s="23" t="s">
        <v>43</v>
      </c>
      <c r="L9" s="26">
        <v>3539</v>
      </c>
      <c r="M9" s="27" t="s">
        <v>44</v>
      </c>
      <c r="N9" s="28"/>
      <c r="O9" s="26">
        <v>20868</v>
      </c>
      <c r="P9" s="23" t="s">
        <v>45</v>
      </c>
    </row>
    <row r="10" spans="1:17" ht="13.7" customHeight="1" x14ac:dyDescent="0.25">
      <c r="A10" s="23" t="s">
        <v>46</v>
      </c>
      <c r="B10" s="24" t="s">
        <v>47</v>
      </c>
      <c r="C10" s="25" t="s">
        <v>48</v>
      </c>
      <c r="D10" s="26">
        <v>15408</v>
      </c>
      <c r="E10" s="23" t="s">
        <v>49</v>
      </c>
      <c r="F10" s="26">
        <v>3527</v>
      </c>
      <c r="G10" s="23" t="s">
        <v>50</v>
      </c>
      <c r="H10" s="26">
        <v>18935</v>
      </c>
      <c r="I10" s="23" t="s">
        <v>51</v>
      </c>
      <c r="J10" s="26">
        <v>15317</v>
      </c>
      <c r="K10" s="23" t="s">
        <v>52</v>
      </c>
      <c r="L10" s="26">
        <v>3399</v>
      </c>
      <c r="M10" s="27" t="s">
        <v>53</v>
      </c>
      <c r="N10" s="28"/>
      <c r="O10" s="26">
        <v>18716</v>
      </c>
      <c r="P10" s="23" t="s">
        <v>54</v>
      </c>
    </row>
    <row r="11" spans="1:17" ht="13.7" customHeight="1" x14ac:dyDescent="0.25">
      <c r="A11" s="23" t="s">
        <v>55</v>
      </c>
      <c r="B11" s="24" t="s">
        <v>56</v>
      </c>
      <c r="C11" s="25" t="s">
        <v>57</v>
      </c>
      <c r="D11" s="26">
        <v>14848</v>
      </c>
      <c r="E11" s="23" t="s">
        <v>58</v>
      </c>
      <c r="F11" s="26">
        <v>2690</v>
      </c>
      <c r="G11" s="23" t="s">
        <v>59</v>
      </c>
      <c r="H11" s="26">
        <v>17538</v>
      </c>
      <c r="I11" s="23" t="s">
        <v>60</v>
      </c>
      <c r="J11" s="26">
        <v>14738</v>
      </c>
      <c r="K11" s="23" t="s">
        <v>61</v>
      </c>
      <c r="L11" s="26">
        <v>2545</v>
      </c>
      <c r="M11" s="27" t="s">
        <v>62</v>
      </c>
      <c r="N11" s="28"/>
      <c r="O11" s="26">
        <v>17283</v>
      </c>
      <c r="P11" s="23" t="s">
        <v>63</v>
      </c>
    </row>
    <row r="12" spans="1:17" ht="13.7" customHeight="1" x14ac:dyDescent="0.25">
      <c r="A12" s="23" t="s">
        <v>64</v>
      </c>
      <c r="B12" s="24" t="s">
        <v>65</v>
      </c>
      <c r="C12" s="25" t="s">
        <v>66</v>
      </c>
      <c r="D12" s="26">
        <v>16954</v>
      </c>
      <c r="E12" s="23" t="s">
        <v>67</v>
      </c>
      <c r="F12" s="26">
        <v>2643</v>
      </c>
      <c r="G12" s="23" t="s">
        <v>68</v>
      </c>
      <c r="H12" s="26">
        <v>19597</v>
      </c>
      <c r="I12" s="23" t="s">
        <v>69</v>
      </c>
      <c r="J12" s="26">
        <v>16829</v>
      </c>
      <c r="K12" s="23" t="s">
        <v>70</v>
      </c>
      <c r="L12" s="26">
        <v>2452</v>
      </c>
      <c r="M12" s="27" t="s">
        <v>71</v>
      </c>
      <c r="N12" s="28"/>
      <c r="O12" s="26">
        <v>19281</v>
      </c>
      <c r="P12" s="23" t="s">
        <v>72</v>
      </c>
    </row>
    <row r="13" spans="1:17" ht="13.7" customHeight="1" x14ac:dyDescent="0.25">
      <c r="A13" s="23" t="s">
        <v>73</v>
      </c>
      <c r="B13" s="24" t="s">
        <v>74</v>
      </c>
      <c r="C13" s="25" t="s">
        <v>75</v>
      </c>
      <c r="D13" s="26">
        <v>20850</v>
      </c>
      <c r="E13" s="23" t="s">
        <v>76</v>
      </c>
      <c r="F13" s="26">
        <v>3167</v>
      </c>
      <c r="G13" s="23" t="s">
        <v>77</v>
      </c>
      <c r="H13" s="26">
        <v>24017</v>
      </c>
      <c r="I13" s="23" t="s">
        <v>78</v>
      </c>
      <c r="J13" s="26">
        <v>20658</v>
      </c>
      <c r="K13" s="23" t="s">
        <v>79</v>
      </c>
      <c r="L13" s="26">
        <v>2866</v>
      </c>
      <c r="M13" s="27" t="s">
        <v>80</v>
      </c>
      <c r="N13" s="28"/>
      <c r="O13" s="26">
        <v>23524</v>
      </c>
      <c r="P13" s="23" t="s">
        <v>81</v>
      </c>
    </row>
    <row r="14" spans="1:17" ht="13.7" customHeight="1" x14ac:dyDescent="0.25">
      <c r="A14" s="23" t="s">
        <v>82</v>
      </c>
      <c r="B14" s="24" t="s">
        <v>83</v>
      </c>
      <c r="C14" s="25" t="s">
        <v>84</v>
      </c>
      <c r="D14" s="26">
        <v>14430</v>
      </c>
      <c r="E14" s="23" t="s">
        <v>85</v>
      </c>
      <c r="F14" s="26">
        <v>2619</v>
      </c>
      <c r="G14" s="23" t="s">
        <v>86</v>
      </c>
      <c r="H14" s="26">
        <v>17049</v>
      </c>
      <c r="I14" s="23" t="s">
        <v>87</v>
      </c>
      <c r="J14" s="26">
        <v>14320</v>
      </c>
      <c r="K14" s="23" t="s">
        <v>88</v>
      </c>
      <c r="L14" s="26">
        <v>2470</v>
      </c>
      <c r="M14" s="27" t="s">
        <v>89</v>
      </c>
      <c r="N14" s="28"/>
      <c r="O14" s="26">
        <v>16790</v>
      </c>
      <c r="P14" s="23" t="s">
        <v>90</v>
      </c>
    </row>
    <row r="15" spans="1:17" ht="13.7" customHeight="1" x14ac:dyDescent="0.25">
      <c r="A15" s="23" t="s">
        <v>91</v>
      </c>
      <c r="B15" s="24" t="s">
        <v>92</v>
      </c>
      <c r="C15" s="25" t="s">
        <v>93</v>
      </c>
      <c r="D15" s="26">
        <v>12322</v>
      </c>
      <c r="E15" s="23" t="s">
        <v>94</v>
      </c>
      <c r="F15" s="26">
        <v>1183</v>
      </c>
      <c r="G15" s="23" t="s">
        <v>95</v>
      </c>
      <c r="H15" s="26">
        <v>13505</v>
      </c>
      <c r="I15" s="23" t="s">
        <v>96</v>
      </c>
      <c r="J15" s="26">
        <v>12228</v>
      </c>
      <c r="K15" s="23" t="s">
        <v>97</v>
      </c>
      <c r="L15" s="26">
        <v>986</v>
      </c>
      <c r="M15" s="27" t="s">
        <v>98</v>
      </c>
      <c r="N15" s="28"/>
      <c r="O15" s="26">
        <v>13214</v>
      </c>
      <c r="P15" s="23" t="s">
        <v>99</v>
      </c>
    </row>
    <row r="16" spans="1:17" ht="13.7" customHeight="1" x14ac:dyDescent="0.25">
      <c r="A16" s="23" t="s">
        <v>100</v>
      </c>
      <c r="B16" s="24" t="s">
        <v>101</v>
      </c>
      <c r="C16" s="25" t="s">
        <v>102</v>
      </c>
      <c r="D16" s="26">
        <v>10607</v>
      </c>
      <c r="E16" s="23" t="s">
        <v>103</v>
      </c>
      <c r="F16" s="26">
        <v>1985</v>
      </c>
      <c r="G16" s="23" t="s">
        <v>104</v>
      </c>
      <c r="H16" s="26">
        <v>12592</v>
      </c>
      <c r="I16" s="23" t="s">
        <v>105</v>
      </c>
      <c r="J16" s="26">
        <v>10503</v>
      </c>
      <c r="K16" s="23" t="s">
        <v>106</v>
      </c>
      <c r="L16" s="26">
        <v>1855</v>
      </c>
      <c r="M16" s="27" t="s">
        <v>107</v>
      </c>
      <c r="N16" s="28"/>
      <c r="O16" s="26">
        <v>12358</v>
      </c>
      <c r="P16" s="23" t="s">
        <v>108</v>
      </c>
    </row>
    <row r="17" spans="1:16" ht="13.7" customHeight="1" x14ac:dyDescent="0.25">
      <c r="A17" s="23" t="s">
        <v>109</v>
      </c>
      <c r="B17" s="24" t="s">
        <v>110</v>
      </c>
      <c r="C17" s="25" t="s">
        <v>111</v>
      </c>
      <c r="D17" s="26">
        <v>14896</v>
      </c>
      <c r="E17" s="23" t="s">
        <v>112</v>
      </c>
      <c r="F17" s="26">
        <v>2370</v>
      </c>
      <c r="G17" s="23" t="s">
        <v>113</v>
      </c>
      <c r="H17" s="26">
        <v>17266</v>
      </c>
      <c r="I17" s="23" t="s">
        <v>114</v>
      </c>
      <c r="J17" s="26">
        <v>14709</v>
      </c>
      <c r="K17" s="23" t="s">
        <v>115</v>
      </c>
      <c r="L17" s="26">
        <v>2057</v>
      </c>
      <c r="M17" s="27" t="s">
        <v>116</v>
      </c>
      <c r="N17" s="28"/>
      <c r="O17" s="26">
        <v>16766</v>
      </c>
      <c r="P17" s="23" t="s">
        <v>117</v>
      </c>
    </row>
    <row r="18" spans="1:16" ht="13.7" customHeight="1" x14ac:dyDescent="0.25">
      <c r="A18" s="23" t="s">
        <v>118</v>
      </c>
      <c r="B18" s="24" t="s">
        <v>119</v>
      </c>
      <c r="C18" s="25" t="s">
        <v>120</v>
      </c>
      <c r="D18" s="26">
        <v>17566</v>
      </c>
      <c r="E18" s="23" t="s">
        <v>121</v>
      </c>
      <c r="F18" s="26">
        <v>2734</v>
      </c>
      <c r="G18" s="23" t="s">
        <v>122</v>
      </c>
      <c r="H18" s="26">
        <v>20300</v>
      </c>
      <c r="I18" s="23" t="s">
        <v>123</v>
      </c>
      <c r="J18" s="26">
        <v>17282</v>
      </c>
      <c r="K18" s="23" t="s">
        <v>124</v>
      </c>
      <c r="L18" s="26">
        <v>2238</v>
      </c>
      <c r="M18" s="27" t="s">
        <v>125</v>
      </c>
      <c r="N18" s="28"/>
      <c r="O18" s="26">
        <v>19520</v>
      </c>
      <c r="P18" s="23" t="s">
        <v>126</v>
      </c>
    </row>
    <row r="19" spans="1:16" ht="13.7" customHeight="1" x14ac:dyDescent="0.25">
      <c r="A19" s="23" t="s">
        <v>127</v>
      </c>
      <c r="B19" s="24" t="s">
        <v>128</v>
      </c>
      <c r="C19" s="25" t="s">
        <v>129</v>
      </c>
      <c r="D19" s="26">
        <v>16246</v>
      </c>
      <c r="E19" s="23" t="s">
        <v>130</v>
      </c>
      <c r="F19" s="26">
        <v>2692</v>
      </c>
      <c r="G19" s="23" t="s">
        <v>131</v>
      </c>
      <c r="H19" s="26">
        <v>18938</v>
      </c>
      <c r="I19" s="23" t="s">
        <v>51</v>
      </c>
      <c r="J19" s="26">
        <v>16113</v>
      </c>
      <c r="K19" s="23" t="s">
        <v>132</v>
      </c>
      <c r="L19" s="26">
        <v>2474</v>
      </c>
      <c r="M19" s="27" t="s">
        <v>133</v>
      </c>
      <c r="N19" s="28"/>
      <c r="O19" s="26">
        <v>18587</v>
      </c>
      <c r="P19" s="23" t="s">
        <v>51</v>
      </c>
    </row>
    <row r="20" spans="1:16" ht="13.7" customHeight="1" x14ac:dyDescent="0.25">
      <c r="A20" s="23" t="s">
        <v>134</v>
      </c>
      <c r="B20" s="24" t="s">
        <v>135</v>
      </c>
      <c r="C20" s="25" t="s">
        <v>136</v>
      </c>
      <c r="D20" s="26">
        <v>12044</v>
      </c>
      <c r="E20" s="23" t="s">
        <v>137</v>
      </c>
      <c r="F20" s="26">
        <v>1999</v>
      </c>
      <c r="G20" s="23" t="s">
        <v>138</v>
      </c>
      <c r="H20" s="26">
        <v>14043</v>
      </c>
      <c r="I20" s="23" t="s">
        <v>139</v>
      </c>
      <c r="J20" s="26">
        <v>11958</v>
      </c>
      <c r="K20" s="23" t="s">
        <v>140</v>
      </c>
      <c r="L20" s="26">
        <v>1882</v>
      </c>
      <c r="M20" s="27" t="s">
        <v>141</v>
      </c>
      <c r="N20" s="28"/>
      <c r="O20" s="26">
        <v>13840</v>
      </c>
      <c r="P20" s="23" t="s">
        <v>142</v>
      </c>
    </row>
    <row r="21" spans="1:16" ht="13.7" customHeight="1" x14ac:dyDescent="0.25">
      <c r="A21" s="23" t="s">
        <v>143</v>
      </c>
      <c r="B21" s="24" t="s">
        <v>144</v>
      </c>
      <c r="C21" s="25" t="s">
        <v>145</v>
      </c>
      <c r="D21" s="26">
        <v>11238</v>
      </c>
      <c r="E21" s="23" t="s">
        <v>146</v>
      </c>
      <c r="F21" s="26">
        <v>1776</v>
      </c>
      <c r="G21" s="23" t="s">
        <v>147</v>
      </c>
      <c r="H21" s="26">
        <v>13014</v>
      </c>
      <c r="I21" s="23" t="s">
        <v>148</v>
      </c>
      <c r="J21" s="26">
        <v>11170</v>
      </c>
      <c r="K21" s="23" t="s">
        <v>149</v>
      </c>
      <c r="L21" s="26">
        <v>1667</v>
      </c>
      <c r="M21" s="27" t="s">
        <v>150</v>
      </c>
      <c r="N21" s="28"/>
      <c r="O21" s="26">
        <v>12837</v>
      </c>
      <c r="P21" s="23" t="s">
        <v>151</v>
      </c>
    </row>
    <row r="22" spans="1:16" ht="13.7" customHeight="1" x14ac:dyDescent="0.25">
      <c r="A22" s="23" t="s">
        <v>152</v>
      </c>
      <c r="B22" s="24" t="s">
        <v>153</v>
      </c>
      <c r="C22" s="25" t="s">
        <v>154</v>
      </c>
      <c r="D22" s="26">
        <v>7243</v>
      </c>
      <c r="E22" s="23" t="s">
        <v>155</v>
      </c>
      <c r="F22" s="26">
        <v>859</v>
      </c>
      <c r="G22" s="23" t="s">
        <v>156</v>
      </c>
      <c r="H22" s="26">
        <v>8102</v>
      </c>
      <c r="I22" s="23" t="s">
        <v>157</v>
      </c>
      <c r="J22" s="26">
        <v>7174</v>
      </c>
      <c r="K22" s="23" t="s">
        <v>158</v>
      </c>
      <c r="L22" s="26">
        <v>693</v>
      </c>
      <c r="M22" s="27" t="s">
        <v>159</v>
      </c>
      <c r="N22" s="28"/>
      <c r="O22" s="26">
        <v>7867</v>
      </c>
      <c r="P22" s="23" t="s">
        <v>160</v>
      </c>
    </row>
    <row r="23" spans="1:16" ht="13.7" customHeight="1" x14ac:dyDescent="0.25">
      <c r="A23" s="23" t="s">
        <v>161</v>
      </c>
      <c r="B23" s="24" t="s">
        <v>162</v>
      </c>
      <c r="C23" s="25" t="s">
        <v>163</v>
      </c>
      <c r="D23" s="26">
        <v>9511</v>
      </c>
      <c r="E23" s="23" t="s">
        <v>164</v>
      </c>
      <c r="F23" s="26">
        <v>1754</v>
      </c>
      <c r="G23" s="23" t="s">
        <v>165</v>
      </c>
      <c r="H23" s="26">
        <v>11265</v>
      </c>
      <c r="I23" s="23" t="s">
        <v>166</v>
      </c>
      <c r="J23" s="26">
        <v>9445</v>
      </c>
      <c r="K23" s="23" t="s">
        <v>167</v>
      </c>
      <c r="L23" s="26">
        <v>1640</v>
      </c>
      <c r="M23" s="27" t="s">
        <v>168</v>
      </c>
      <c r="N23" s="28"/>
      <c r="O23" s="26">
        <v>11085</v>
      </c>
      <c r="P23" s="23" t="s">
        <v>169</v>
      </c>
    </row>
    <row r="24" spans="1:16" ht="13.7" customHeight="1" x14ac:dyDescent="0.25">
      <c r="A24" s="31" t="s">
        <v>8</v>
      </c>
      <c r="B24" s="33"/>
      <c r="C24" s="32"/>
      <c r="D24" s="34">
        <v>262832</v>
      </c>
      <c r="E24" s="30" t="s">
        <v>170</v>
      </c>
      <c r="F24" s="34">
        <v>45509</v>
      </c>
      <c r="G24" s="30" t="s">
        <v>171</v>
      </c>
      <c r="H24" s="35">
        <v>308341</v>
      </c>
      <c r="I24" s="30">
        <v>0</v>
      </c>
      <c r="J24" s="34">
        <v>260629</v>
      </c>
      <c r="K24" s="30" t="s">
        <v>172</v>
      </c>
      <c r="L24" s="34">
        <v>41864</v>
      </c>
      <c r="M24" s="31" t="s">
        <v>173</v>
      </c>
      <c r="N24" s="32"/>
      <c r="O24" s="35">
        <v>302493</v>
      </c>
      <c r="P24" s="30">
        <v>0</v>
      </c>
    </row>
    <row r="25" spans="1:16" ht="21.95" customHeight="1" thickBot="1" x14ac:dyDescent="0.3">
      <c r="A25" s="36" t="s">
        <v>174</v>
      </c>
      <c r="B25" s="38"/>
      <c r="C25" s="37"/>
      <c r="D25" s="39">
        <v>262832</v>
      </c>
      <c r="E25" s="30" t="s">
        <v>170</v>
      </c>
      <c r="F25" s="39">
        <v>45509</v>
      </c>
      <c r="G25" s="30" t="s">
        <v>171</v>
      </c>
      <c r="H25" s="40">
        <v>308341</v>
      </c>
      <c r="I25" s="30">
        <v>0</v>
      </c>
      <c r="J25" s="39">
        <v>260629</v>
      </c>
      <c r="K25" s="30" t="s">
        <v>172</v>
      </c>
      <c r="L25" s="39">
        <v>41864</v>
      </c>
      <c r="M25" s="31" t="s">
        <v>173</v>
      </c>
      <c r="N25" s="32"/>
      <c r="O25" s="40">
        <v>302493</v>
      </c>
      <c r="P25" s="30">
        <v>0</v>
      </c>
    </row>
    <row r="26" spans="1:16" ht="0.75" customHeight="1" thickTop="1" x14ac:dyDescent="0.25">
      <c r="A26" s="41" t="s">
        <v>175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ht="13.7" customHeight="1" x14ac:dyDescent="0.25">
      <c r="N27" s="42" t="s">
        <v>176</v>
      </c>
      <c r="O27" s="42"/>
      <c r="P27" s="42"/>
    </row>
    <row r="28" spans="1:16" ht="15" customHeight="1" x14ac:dyDescent="0.25">
      <c r="F28" s="29"/>
      <c r="H28" s="43">
        <f>H24-O24</f>
        <v>5848</v>
      </c>
    </row>
  </sheetData>
  <mergeCells count="37">
    <mergeCell ref="A26:P26"/>
    <mergeCell ref="N27:P27"/>
    <mergeCell ref="M21:N21"/>
    <mergeCell ref="M22:N22"/>
    <mergeCell ref="M23:N23"/>
    <mergeCell ref="A24:C24"/>
    <mergeCell ref="M24:N24"/>
    <mergeCell ref="A25:C25"/>
    <mergeCell ref="M25:N25"/>
    <mergeCell ref="M15:N15"/>
    <mergeCell ref="M16:N16"/>
    <mergeCell ref="M17:N17"/>
    <mergeCell ref="M18:N18"/>
    <mergeCell ref="M19:N19"/>
    <mergeCell ref="M20:N20"/>
    <mergeCell ref="M9:N9"/>
    <mergeCell ref="M10:N10"/>
    <mergeCell ref="M11:N11"/>
    <mergeCell ref="M12:N12"/>
    <mergeCell ref="M13:N13"/>
    <mergeCell ref="M14:N14"/>
    <mergeCell ref="L4:N4"/>
    <mergeCell ref="O4:P4"/>
    <mergeCell ref="M5:N5"/>
    <mergeCell ref="M6:N6"/>
    <mergeCell ref="M7:N7"/>
    <mergeCell ref="M8:N8"/>
    <mergeCell ref="A1:P1"/>
    <mergeCell ref="A2:P2"/>
    <mergeCell ref="A3:A5"/>
    <mergeCell ref="B3:C4"/>
    <mergeCell ref="D3:I3"/>
    <mergeCell ref="J3:P3"/>
    <mergeCell ref="D4:E4"/>
    <mergeCell ref="F4:G4"/>
    <mergeCell ref="H4:I4"/>
    <mergeCell ref="J4:K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6" workbookViewId="0">
      <selection activeCell="R13" sqref="R13"/>
    </sheetView>
  </sheetViews>
  <sheetFormatPr defaultRowHeight="11.25" customHeight="1" x14ac:dyDescent="0.2"/>
  <cols>
    <col min="1" max="1" width="2.85546875" style="44" bestFit="1" customWidth="1"/>
    <col min="2" max="2" width="6.140625" style="44" customWidth="1"/>
    <col min="3" max="3" width="14" style="44" customWidth="1"/>
    <col min="4" max="4" width="6.85546875" style="44" customWidth="1"/>
    <col min="5" max="5" width="6.5703125" style="44" customWidth="1"/>
    <col min="6" max="6" width="8.5703125" style="44" customWidth="1"/>
    <col min="7" max="7" width="6.42578125" style="44" customWidth="1"/>
    <col min="8" max="8" width="7" style="44" customWidth="1"/>
    <col min="9" max="9" width="5.7109375" style="44" customWidth="1"/>
    <col min="10" max="10" width="2.7109375" style="44" customWidth="1"/>
    <col min="11" max="11" width="3.5703125" style="44" customWidth="1"/>
    <col min="12" max="12" width="8.5703125" style="44" customWidth="1"/>
    <col min="13" max="13" width="5.7109375" style="44" customWidth="1"/>
    <col min="14" max="16384" width="9.140625" style="44"/>
  </cols>
  <sheetData>
    <row r="1" spans="1:14" ht="16.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ht="19.350000000000001" customHeight="1" x14ac:dyDescent="0.2">
      <c r="A2" s="46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7"/>
    </row>
    <row r="3" spans="1:14" ht="13.7" customHeight="1" x14ac:dyDescent="0.2">
      <c r="A3" s="50" t="s">
        <v>2</v>
      </c>
      <c r="B3" s="53" t="s">
        <v>3</v>
      </c>
      <c r="C3" s="54"/>
      <c r="D3" s="57" t="s">
        <v>4</v>
      </c>
      <c r="E3" s="58"/>
      <c r="F3" s="58"/>
      <c r="G3" s="57" t="s">
        <v>5</v>
      </c>
      <c r="H3" s="58"/>
      <c r="I3" s="58"/>
      <c r="J3" s="58"/>
      <c r="K3" s="58"/>
      <c r="L3" s="58"/>
      <c r="M3" s="59"/>
    </row>
    <row r="4" spans="1:14" ht="13.7" customHeight="1" x14ac:dyDescent="0.2">
      <c r="A4" s="52"/>
      <c r="B4" s="55"/>
      <c r="C4" s="56"/>
      <c r="D4" s="60" t="s">
        <v>6</v>
      </c>
      <c r="E4" s="60" t="s">
        <v>7</v>
      </c>
      <c r="F4" s="60" t="s">
        <v>8</v>
      </c>
      <c r="G4" s="62" t="s">
        <v>6</v>
      </c>
      <c r="H4" s="63"/>
      <c r="I4" s="62" t="s">
        <v>7</v>
      </c>
      <c r="J4" s="64"/>
      <c r="K4" s="63"/>
      <c r="L4" s="62" t="s">
        <v>8</v>
      </c>
      <c r="M4" s="63"/>
    </row>
    <row r="5" spans="1:14" ht="13.7" customHeight="1" x14ac:dyDescent="0.2">
      <c r="A5" s="51"/>
      <c r="B5" s="49" t="s">
        <v>9</v>
      </c>
      <c r="C5" s="49" t="s">
        <v>10</v>
      </c>
      <c r="D5" s="61" t="s">
        <v>8</v>
      </c>
      <c r="E5" s="61" t="s">
        <v>8</v>
      </c>
      <c r="F5" s="61" t="s">
        <v>3</v>
      </c>
      <c r="G5" s="61" t="s">
        <v>8</v>
      </c>
      <c r="H5" s="61" t="s">
        <v>11</v>
      </c>
      <c r="I5" s="61" t="s">
        <v>8</v>
      </c>
      <c r="J5" s="62" t="s">
        <v>11</v>
      </c>
      <c r="K5" s="63"/>
      <c r="L5" s="61" t="s">
        <v>3</v>
      </c>
      <c r="M5" s="61" t="s">
        <v>11</v>
      </c>
    </row>
    <row r="6" spans="1:14" ht="13.7" customHeight="1" x14ac:dyDescent="0.2">
      <c r="A6" s="65" t="s">
        <v>12</v>
      </c>
      <c r="B6" s="65" t="s">
        <v>13</v>
      </c>
      <c r="C6" s="66" t="s">
        <v>14</v>
      </c>
      <c r="D6" s="67">
        <v>17027</v>
      </c>
      <c r="E6" s="67">
        <v>3398</v>
      </c>
      <c r="F6" s="67">
        <f t="shared" ref="F6:F23" si="0">D6+E6</f>
        <v>20425</v>
      </c>
      <c r="G6" s="67">
        <v>16872</v>
      </c>
      <c r="H6" s="68">
        <f t="shared" ref="H6:H23" si="1">G6/$L$6</f>
        <v>0.84263097437946366</v>
      </c>
      <c r="I6" s="67">
        <v>3151</v>
      </c>
      <c r="J6" s="69">
        <f t="shared" ref="J6:J23" si="2">I6/$L$6</f>
        <v>0.1573690256205364</v>
      </c>
      <c r="K6" s="70"/>
      <c r="L6" s="67">
        <v>20023</v>
      </c>
      <c r="M6" s="68">
        <f t="shared" ref="M6:M23" si="3">L6/$L$24</f>
        <v>6.6193267282218096E-2</v>
      </c>
      <c r="N6" s="71"/>
    </row>
    <row r="7" spans="1:14" ht="13.7" customHeight="1" x14ac:dyDescent="0.2">
      <c r="A7" s="65" t="s">
        <v>20</v>
      </c>
      <c r="B7" s="65" t="s">
        <v>21</v>
      </c>
      <c r="C7" s="66" t="s">
        <v>22</v>
      </c>
      <c r="D7" s="67">
        <v>20275</v>
      </c>
      <c r="E7" s="67">
        <v>4035</v>
      </c>
      <c r="F7" s="67">
        <f t="shared" si="0"/>
        <v>24310</v>
      </c>
      <c r="G7" s="67">
        <v>20132</v>
      </c>
      <c r="H7" s="68">
        <f t="shared" si="1"/>
        <v>1.0054437396993459</v>
      </c>
      <c r="I7" s="67">
        <v>3773</v>
      </c>
      <c r="J7" s="69">
        <f t="shared" si="2"/>
        <v>0.18843330170304151</v>
      </c>
      <c r="K7" s="70"/>
      <c r="L7" s="67">
        <v>23905</v>
      </c>
      <c r="M7" s="68">
        <f t="shared" si="3"/>
        <v>7.9026622103651981E-2</v>
      </c>
    </row>
    <row r="8" spans="1:14" ht="13.7" customHeight="1" x14ac:dyDescent="0.2">
      <c r="A8" s="65" t="s">
        <v>29</v>
      </c>
      <c r="B8" s="65" t="s">
        <v>30</v>
      </c>
      <c r="C8" s="66" t="s">
        <v>31</v>
      </c>
      <c r="D8" s="67">
        <v>13969</v>
      </c>
      <c r="E8" s="67">
        <v>2388</v>
      </c>
      <c r="F8" s="67">
        <f t="shared" si="0"/>
        <v>16357</v>
      </c>
      <c r="G8" s="67">
        <v>13852</v>
      </c>
      <c r="H8" s="68">
        <f t="shared" si="1"/>
        <v>0.69180442491135197</v>
      </c>
      <c r="I8" s="67">
        <v>2177</v>
      </c>
      <c r="J8" s="69">
        <f t="shared" si="2"/>
        <v>0.10872496628876792</v>
      </c>
      <c r="K8" s="70"/>
      <c r="L8" s="67">
        <v>16029</v>
      </c>
      <c r="M8" s="68">
        <f t="shared" si="3"/>
        <v>5.298965595898087E-2</v>
      </c>
    </row>
    <row r="9" spans="1:14" ht="13.7" customHeight="1" x14ac:dyDescent="0.2">
      <c r="A9" s="65" t="s">
        <v>37</v>
      </c>
      <c r="B9" s="65" t="s">
        <v>38</v>
      </c>
      <c r="C9" s="66" t="s">
        <v>39</v>
      </c>
      <c r="D9" s="67">
        <v>17398</v>
      </c>
      <c r="E9" s="67">
        <v>3690</v>
      </c>
      <c r="F9" s="67">
        <f t="shared" si="0"/>
        <v>21088</v>
      </c>
      <c r="G9" s="67">
        <v>17329</v>
      </c>
      <c r="H9" s="68">
        <f t="shared" si="1"/>
        <v>0.86545472706387649</v>
      </c>
      <c r="I9" s="67">
        <v>3539</v>
      </c>
      <c r="J9" s="69">
        <f t="shared" si="2"/>
        <v>0.17674674124756529</v>
      </c>
      <c r="K9" s="70"/>
      <c r="L9" s="67">
        <v>20868</v>
      </c>
      <c r="M9" s="68">
        <f t="shared" si="3"/>
        <v>6.8986720353859429E-2</v>
      </c>
    </row>
    <row r="10" spans="1:14" ht="13.7" customHeight="1" x14ac:dyDescent="0.2">
      <c r="A10" s="65" t="s">
        <v>46</v>
      </c>
      <c r="B10" s="65" t="s">
        <v>47</v>
      </c>
      <c r="C10" s="66" t="s">
        <v>48</v>
      </c>
      <c r="D10" s="67">
        <v>15408</v>
      </c>
      <c r="E10" s="67">
        <v>3527</v>
      </c>
      <c r="F10" s="67">
        <f t="shared" si="0"/>
        <v>18935</v>
      </c>
      <c r="G10" s="67">
        <v>15317</v>
      </c>
      <c r="H10" s="68">
        <f t="shared" si="1"/>
        <v>0.76497028417320079</v>
      </c>
      <c r="I10" s="67">
        <v>3399</v>
      </c>
      <c r="J10" s="69">
        <f t="shared" si="2"/>
        <v>0.16975478200069918</v>
      </c>
      <c r="K10" s="70"/>
      <c r="L10" s="67">
        <v>18716</v>
      </c>
      <c r="M10" s="68">
        <f t="shared" si="3"/>
        <v>6.1872506140637967E-2</v>
      </c>
    </row>
    <row r="11" spans="1:14" ht="13.7" customHeight="1" x14ac:dyDescent="0.2">
      <c r="A11" s="65" t="s">
        <v>55</v>
      </c>
      <c r="B11" s="65" t="s">
        <v>56</v>
      </c>
      <c r="C11" s="66" t="s">
        <v>57</v>
      </c>
      <c r="D11" s="67">
        <v>14848</v>
      </c>
      <c r="E11" s="67">
        <v>2690</v>
      </c>
      <c r="F11" s="67">
        <f t="shared" si="0"/>
        <v>17538</v>
      </c>
      <c r="G11" s="67">
        <v>14738</v>
      </c>
      <c r="H11" s="68">
        <f t="shared" si="1"/>
        <v>0.73605353843080457</v>
      </c>
      <c r="I11" s="67">
        <v>2545</v>
      </c>
      <c r="J11" s="69">
        <f t="shared" si="2"/>
        <v>0.12710383059481598</v>
      </c>
      <c r="K11" s="70"/>
      <c r="L11" s="67">
        <v>17283</v>
      </c>
      <c r="M11" s="68">
        <f t="shared" si="3"/>
        <v>5.7135206434529066E-2</v>
      </c>
    </row>
    <row r="12" spans="1:14" ht="13.7" customHeight="1" x14ac:dyDescent="0.2">
      <c r="A12" s="65" t="s">
        <v>64</v>
      </c>
      <c r="B12" s="65" t="s">
        <v>65</v>
      </c>
      <c r="C12" s="66" t="s">
        <v>66</v>
      </c>
      <c r="D12" s="67">
        <v>16954</v>
      </c>
      <c r="E12" s="67">
        <v>2643</v>
      </c>
      <c r="F12" s="67">
        <f t="shared" si="0"/>
        <v>19597</v>
      </c>
      <c r="G12" s="67">
        <v>16829</v>
      </c>
      <c r="H12" s="68">
        <f t="shared" si="1"/>
        <v>0.84048344403935471</v>
      </c>
      <c r="I12" s="67">
        <v>2452</v>
      </c>
      <c r="J12" s="69">
        <f t="shared" si="2"/>
        <v>0.12245917195225491</v>
      </c>
      <c r="K12" s="70"/>
      <c r="L12" s="67">
        <v>19281</v>
      </c>
      <c r="M12" s="68">
        <f t="shared" si="3"/>
        <v>6.3740317957770923E-2</v>
      </c>
    </row>
    <row r="13" spans="1:14" ht="13.7" customHeight="1" x14ac:dyDescent="0.2">
      <c r="A13" s="65" t="s">
        <v>73</v>
      </c>
      <c r="B13" s="65" t="s">
        <v>74</v>
      </c>
      <c r="C13" s="66" t="s">
        <v>75</v>
      </c>
      <c r="D13" s="67">
        <v>20850</v>
      </c>
      <c r="E13" s="67">
        <v>3167</v>
      </c>
      <c r="F13" s="67">
        <f t="shared" si="0"/>
        <v>24017</v>
      </c>
      <c r="G13" s="67">
        <v>20658</v>
      </c>
      <c r="H13" s="68">
        <f t="shared" si="1"/>
        <v>1.0317135294411426</v>
      </c>
      <c r="I13" s="67">
        <v>2866</v>
      </c>
      <c r="J13" s="69">
        <f t="shared" si="2"/>
        <v>0.14313539429655897</v>
      </c>
      <c r="K13" s="70"/>
      <c r="L13" s="67">
        <v>23524</v>
      </c>
      <c r="M13" s="68">
        <f t="shared" si="3"/>
        <v>7.7767088825195951E-2</v>
      </c>
    </row>
    <row r="14" spans="1:14" ht="13.7" customHeight="1" x14ac:dyDescent="0.2">
      <c r="A14" s="65" t="s">
        <v>82</v>
      </c>
      <c r="B14" s="65" t="s">
        <v>83</v>
      </c>
      <c r="C14" s="66" t="s">
        <v>84</v>
      </c>
      <c r="D14" s="67">
        <v>14430</v>
      </c>
      <c r="E14" s="67">
        <v>2619</v>
      </c>
      <c r="F14" s="67">
        <f t="shared" si="0"/>
        <v>17049</v>
      </c>
      <c r="G14" s="67">
        <v>14320</v>
      </c>
      <c r="H14" s="68">
        <f t="shared" si="1"/>
        <v>0.71517754582230431</v>
      </c>
      <c r="I14" s="67">
        <v>2470</v>
      </c>
      <c r="J14" s="69">
        <f t="shared" si="2"/>
        <v>0.12335813814113769</v>
      </c>
      <c r="K14" s="70"/>
      <c r="L14" s="67">
        <v>16790</v>
      </c>
      <c r="M14" s="68">
        <f t="shared" si="3"/>
        <v>5.5505416654269689E-2</v>
      </c>
    </row>
    <row r="15" spans="1:14" ht="13.7" customHeight="1" x14ac:dyDescent="0.2">
      <c r="A15" s="65" t="s">
        <v>91</v>
      </c>
      <c r="B15" s="65" t="s">
        <v>92</v>
      </c>
      <c r="C15" s="66" t="s">
        <v>93</v>
      </c>
      <c r="D15" s="67">
        <v>12322</v>
      </c>
      <c r="E15" s="67">
        <v>1183</v>
      </c>
      <c r="F15" s="67">
        <f t="shared" si="0"/>
        <v>13505</v>
      </c>
      <c r="G15" s="67">
        <v>12228</v>
      </c>
      <c r="H15" s="68">
        <f t="shared" si="1"/>
        <v>0.6106976976477051</v>
      </c>
      <c r="I15" s="67">
        <v>986</v>
      </c>
      <c r="J15" s="69">
        <f t="shared" si="2"/>
        <v>4.9243370124356992E-2</v>
      </c>
      <c r="K15" s="70"/>
      <c r="L15" s="67">
        <v>13214</v>
      </c>
      <c r="M15" s="68">
        <f t="shared" si="3"/>
        <v>4.3683655489548522E-2</v>
      </c>
    </row>
    <row r="16" spans="1:14" ht="13.7" customHeight="1" x14ac:dyDescent="0.2">
      <c r="A16" s="65" t="s">
        <v>100</v>
      </c>
      <c r="B16" s="65" t="s">
        <v>101</v>
      </c>
      <c r="C16" s="66" t="s">
        <v>102</v>
      </c>
      <c r="D16" s="67">
        <v>10607</v>
      </c>
      <c r="E16" s="67">
        <v>1985</v>
      </c>
      <c r="F16" s="67">
        <f t="shared" si="0"/>
        <v>12592</v>
      </c>
      <c r="G16" s="67">
        <v>10503</v>
      </c>
      <c r="H16" s="68">
        <f t="shared" si="1"/>
        <v>0.52454677121310489</v>
      </c>
      <c r="I16" s="67">
        <v>1855</v>
      </c>
      <c r="J16" s="69">
        <f t="shared" si="2"/>
        <v>9.2643460020975885E-2</v>
      </c>
      <c r="K16" s="70"/>
      <c r="L16" s="67">
        <v>12358</v>
      </c>
      <c r="M16" s="68">
        <f t="shared" si="3"/>
        <v>4.0853837940051506E-2</v>
      </c>
    </row>
    <row r="17" spans="1:13" ht="13.7" customHeight="1" x14ac:dyDescent="0.2">
      <c r="A17" s="65" t="s">
        <v>109</v>
      </c>
      <c r="B17" s="65" t="s">
        <v>110</v>
      </c>
      <c r="C17" s="66" t="s">
        <v>111</v>
      </c>
      <c r="D17" s="67">
        <v>14896</v>
      </c>
      <c r="E17" s="67">
        <v>2370</v>
      </c>
      <c r="F17" s="67">
        <f t="shared" si="0"/>
        <v>17266</v>
      </c>
      <c r="G17" s="67">
        <v>14709</v>
      </c>
      <c r="H17" s="68">
        <f t="shared" si="1"/>
        <v>0.73460520401538232</v>
      </c>
      <c r="I17" s="67">
        <v>2057</v>
      </c>
      <c r="J17" s="69">
        <f t="shared" si="2"/>
        <v>0.10273185836288269</v>
      </c>
      <c r="K17" s="70"/>
      <c r="L17" s="67">
        <v>16766</v>
      </c>
      <c r="M17" s="68">
        <f t="shared" si="3"/>
        <v>5.5426075975311823E-2</v>
      </c>
    </row>
    <row r="18" spans="1:13" ht="13.7" customHeight="1" x14ac:dyDescent="0.2">
      <c r="A18" s="65" t="s">
        <v>118</v>
      </c>
      <c r="B18" s="65" t="s">
        <v>119</v>
      </c>
      <c r="C18" s="66" t="s">
        <v>120</v>
      </c>
      <c r="D18" s="67">
        <v>17566</v>
      </c>
      <c r="E18" s="67">
        <v>2734</v>
      </c>
      <c r="F18" s="67">
        <f t="shared" si="0"/>
        <v>20300</v>
      </c>
      <c r="G18" s="67">
        <v>17282</v>
      </c>
      <c r="H18" s="68">
        <f t="shared" si="1"/>
        <v>0.8631074264595715</v>
      </c>
      <c r="I18" s="67">
        <v>2238</v>
      </c>
      <c r="J18" s="69">
        <f t="shared" si="2"/>
        <v>0.11177146281775957</v>
      </c>
      <c r="K18" s="70"/>
      <c r="L18" s="67">
        <v>19520</v>
      </c>
      <c r="M18" s="68">
        <f t="shared" si="3"/>
        <v>6.4530418885726276E-2</v>
      </c>
    </row>
    <row r="19" spans="1:13" ht="13.7" customHeight="1" x14ac:dyDescent="0.2">
      <c r="A19" s="65" t="s">
        <v>127</v>
      </c>
      <c r="B19" s="65" t="s">
        <v>128</v>
      </c>
      <c r="C19" s="66" t="s">
        <v>129</v>
      </c>
      <c r="D19" s="67">
        <v>16246</v>
      </c>
      <c r="E19" s="67">
        <v>2692</v>
      </c>
      <c r="F19" s="67">
        <f t="shared" si="0"/>
        <v>18938</v>
      </c>
      <c r="G19" s="67">
        <v>16113</v>
      </c>
      <c r="H19" s="68">
        <f t="shared" si="1"/>
        <v>0.80472456674823956</v>
      </c>
      <c r="I19" s="67">
        <v>2474</v>
      </c>
      <c r="J19" s="69">
        <f t="shared" si="2"/>
        <v>0.12355790840533387</v>
      </c>
      <c r="K19" s="70"/>
      <c r="L19" s="67">
        <v>18587</v>
      </c>
      <c r="M19" s="68">
        <f t="shared" si="3"/>
        <v>6.1446049991239468E-2</v>
      </c>
    </row>
    <row r="20" spans="1:13" ht="13.7" customHeight="1" x14ac:dyDescent="0.2">
      <c r="A20" s="65" t="s">
        <v>134</v>
      </c>
      <c r="B20" s="65" t="s">
        <v>135</v>
      </c>
      <c r="C20" s="66" t="s">
        <v>136</v>
      </c>
      <c r="D20" s="67">
        <v>12044</v>
      </c>
      <c r="E20" s="67">
        <v>1999</v>
      </c>
      <c r="F20" s="67">
        <f t="shared" si="0"/>
        <v>14043</v>
      </c>
      <c r="G20" s="67">
        <v>11958</v>
      </c>
      <c r="H20" s="68">
        <f t="shared" si="1"/>
        <v>0.59721320481446338</v>
      </c>
      <c r="I20" s="67">
        <v>1882</v>
      </c>
      <c r="J20" s="69">
        <f t="shared" si="2"/>
        <v>9.3991909304300056E-2</v>
      </c>
      <c r="K20" s="70"/>
      <c r="L20" s="67">
        <v>13840</v>
      </c>
      <c r="M20" s="68">
        <f t="shared" si="3"/>
        <v>4.5753124865699372E-2</v>
      </c>
    </row>
    <row r="21" spans="1:13" ht="13.7" customHeight="1" x14ac:dyDescent="0.2">
      <c r="A21" s="65" t="s">
        <v>143</v>
      </c>
      <c r="B21" s="65" t="s">
        <v>144</v>
      </c>
      <c r="C21" s="66" t="s">
        <v>145</v>
      </c>
      <c r="D21" s="67">
        <v>11238</v>
      </c>
      <c r="E21" s="67">
        <v>1776</v>
      </c>
      <c r="F21" s="67">
        <f t="shared" si="0"/>
        <v>13014</v>
      </c>
      <c r="G21" s="67">
        <v>11170</v>
      </c>
      <c r="H21" s="68">
        <f t="shared" si="1"/>
        <v>0.55785846276781703</v>
      </c>
      <c r="I21" s="67">
        <v>1667</v>
      </c>
      <c r="J21" s="69">
        <f t="shared" si="2"/>
        <v>8.3254257603755683E-2</v>
      </c>
      <c r="K21" s="70"/>
      <c r="L21" s="67">
        <v>12837</v>
      </c>
      <c r="M21" s="68">
        <f t="shared" si="3"/>
        <v>4.2437345657585467E-2</v>
      </c>
    </row>
    <row r="22" spans="1:13" ht="13.7" customHeight="1" x14ac:dyDescent="0.2">
      <c r="A22" s="65" t="s">
        <v>152</v>
      </c>
      <c r="B22" s="65" t="s">
        <v>153</v>
      </c>
      <c r="C22" s="66" t="s">
        <v>154</v>
      </c>
      <c r="D22" s="67">
        <v>7243</v>
      </c>
      <c r="E22" s="67">
        <v>859</v>
      </c>
      <c r="F22" s="67">
        <f t="shared" si="0"/>
        <v>8102</v>
      </c>
      <c r="G22" s="67">
        <v>7174</v>
      </c>
      <c r="H22" s="68">
        <f t="shared" si="1"/>
        <v>0.3582879688358388</v>
      </c>
      <c r="I22" s="67">
        <v>693</v>
      </c>
      <c r="J22" s="69">
        <f t="shared" si="2"/>
        <v>3.4610198271987212E-2</v>
      </c>
      <c r="K22" s="70"/>
      <c r="L22" s="67">
        <v>7867</v>
      </c>
      <c r="M22" s="68">
        <f t="shared" si="3"/>
        <v>2.6007213390061918E-2</v>
      </c>
    </row>
    <row r="23" spans="1:13" ht="13.7" customHeight="1" x14ac:dyDescent="0.2">
      <c r="A23" s="65" t="s">
        <v>161</v>
      </c>
      <c r="B23" s="65" t="s">
        <v>162</v>
      </c>
      <c r="C23" s="66" t="s">
        <v>163</v>
      </c>
      <c r="D23" s="67">
        <v>9511</v>
      </c>
      <c r="E23" s="67">
        <v>1754</v>
      </c>
      <c r="F23" s="67">
        <f t="shared" si="0"/>
        <v>11265</v>
      </c>
      <c r="G23" s="67">
        <v>9445</v>
      </c>
      <c r="H23" s="68">
        <f t="shared" si="1"/>
        <v>0.47170753633321683</v>
      </c>
      <c r="I23" s="67">
        <v>1640</v>
      </c>
      <c r="J23" s="69">
        <f t="shared" si="2"/>
        <v>8.1905808320431497E-2</v>
      </c>
      <c r="K23" s="70"/>
      <c r="L23" s="67">
        <v>11085</v>
      </c>
      <c r="M23" s="68">
        <f t="shared" si="3"/>
        <v>3.6645476093661672E-2</v>
      </c>
    </row>
    <row r="24" spans="1:13" ht="13.7" customHeight="1" thickBot="1" x14ac:dyDescent="0.25">
      <c r="A24" s="72" t="s">
        <v>8</v>
      </c>
      <c r="B24" s="74"/>
      <c r="C24" s="73"/>
      <c r="D24" s="75">
        <f>SUM(D6:D23)</f>
        <v>262832</v>
      </c>
      <c r="E24" s="75">
        <f>SUM(E6:E23)</f>
        <v>45509</v>
      </c>
      <c r="F24" s="75">
        <f>SUM(F6:F23)</f>
        <v>308341</v>
      </c>
      <c r="G24" s="75">
        <f>SUM(G6:G23)</f>
        <v>260629</v>
      </c>
      <c r="H24" s="76">
        <f>G24/L24</f>
        <v>0.86160340900450594</v>
      </c>
      <c r="I24" s="75">
        <f>SUM(I6:I23)</f>
        <v>41864</v>
      </c>
      <c r="J24" s="77">
        <f>I24/L24</f>
        <v>0.13839659099549412</v>
      </c>
      <c r="K24" s="78"/>
      <c r="L24" s="75">
        <f>SUM(L6:L23)</f>
        <v>302493</v>
      </c>
      <c r="M24" s="79">
        <f>SUM(M6:M23)</f>
        <v>1</v>
      </c>
    </row>
    <row r="25" spans="1:13" ht="0.75" customHeight="1" thickTop="1" x14ac:dyDescent="0.2">
      <c r="A25" s="80" t="s">
        <v>175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3.7" customHeight="1" x14ac:dyDescent="0.2">
      <c r="K26" s="81"/>
      <c r="L26" s="81"/>
      <c r="M26" s="81"/>
    </row>
    <row r="27" spans="1:13" ht="15" customHeight="1" x14ac:dyDescent="0.2">
      <c r="F27" s="82"/>
    </row>
  </sheetData>
  <mergeCells count="32">
    <mergeCell ref="A24:C24"/>
    <mergeCell ref="J24:K24"/>
    <mergeCell ref="A25:M25"/>
    <mergeCell ref="K26:M26"/>
    <mergeCell ref="J18:K18"/>
    <mergeCell ref="J19:K19"/>
    <mergeCell ref="J20:K20"/>
    <mergeCell ref="J21:K21"/>
    <mergeCell ref="J22:K22"/>
    <mergeCell ref="J23:K23"/>
    <mergeCell ref="J12:K12"/>
    <mergeCell ref="J13:K13"/>
    <mergeCell ref="J14:K14"/>
    <mergeCell ref="J15:K15"/>
    <mergeCell ref="J16:K16"/>
    <mergeCell ref="J17:K17"/>
    <mergeCell ref="J6:K6"/>
    <mergeCell ref="J7:K7"/>
    <mergeCell ref="J8:K8"/>
    <mergeCell ref="J9:K9"/>
    <mergeCell ref="J10:K10"/>
    <mergeCell ref="J11:K11"/>
    <mergeCell ref="A1:M1"/>
    <mergeCell ref="A2:M2"/>
    <mergeCell ref="A3:A5"/>
    <mergeCell ref="B3:C4"/>
    <mergeCell ref="D3:F3"/>
    <mergeCell ref="G3:M3"/>
    <mergeCell ref="G4:H4"/>
    <mergeCell ref="I4:K4"/>
    <mergeCell ref="L4:M4"/>
    <mergeCell ref="J5:K5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2022-07-14T03:17:07Z</dcterms:created>
  <dcterms:modified xsi:type="dcterms:W3CDTF">2022-07-14T03:17:07Z</dcterms:modified>
</cp:coreProperties>
</file>