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80F46B66-AEBF-4135-B0DA-4BFB9B019CEB}" xr6:coauthVersionLast="47" xr6:coauthVersionMax="47" xr10:uidLastSave="{00000000-0000-0000-0000-000000000000}"/>
  <bookViews>
    <workbookView xWindow="5550" yWindow="3450" windowWidth="21600" windowHeight="11385"/>
  </bookViews>
  <sheets>
    <sheet name="Page1" sheetId="1" r:id="rId1"/>
    <sheet name="angka perkawinan kasar" sheetId="2" r:id="rId2"/>
    <sheet name="angka perkawinan umum" sheetId="3" r:id="rId3"/>
    <sheet name="angka perkawinan menurut kelomp" sheetId="4" r:id="rId4"/>
    <sheet name="persentase penduduk melajang" sheetId="5" r:id="rId5"/>
    <sheet name="angka perceraian kasar" sheetId="6" r:id="rId6"/>
    <sheet name="perceraian umum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  <c r="E23" i="7"/>
  <c r="D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G23" i="6"/>
  <c r="F23" i="6"/>
  <c r="E23" i="6"/>
  <c r="D23" i="6"/>
  <c r="H23" i="6" s="1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G12" i="5"/>
  <c r="D12" i="5"/>
  <c r="G17" i="4"/>
  <c r="F17" i="4"/>
  <c r="E17" i="4"/>
  <c r="D17" i="4"/>
  <c r="C17" i="4"/>
  <c r="H16" i="4"/>
  <c r="E16" i="4"/>
  <c r="I16" i="4" s="1"/>
  <c r="I15" i="4"/>
  <c r="H15" i="4"/>
  <c r="E15" i="4"/>
  <c r="H14" i="4"/>
  <c r="E14" i="4"/>
  <c r="I14" i="4" s="1"/>
  <c r="H13" i="4"/>
  <c r="I13" i="4" s="1"/>
  <c r="E13" i="4"/>
  <c r="H12" i="4"/>
  <c r="I12" i="4" s="1"/>
  <c r="E12" i="4"/>
  <c r="H11" i="4"/>
  <c r="I11" i="4" s="1"/>
  <c r="E11" i="4"/>
  <c r="H10" i="4"/>
  <c r="I10" i="4" s="1"/>
  <c r="E10" i="4"/>
  <c r="I9" i="4"/>
  <c r="H9" i="4"/>
  <c r="E9" i="4"/>
  <c r="H8" i="4"/>
  <c r="E8" i="4"/>
  <c r="I8" i="4" s="1"/>
  <c r="I7" i="4"/>
  <c r="H7" i="4"/>
  <c r="E7" i="4"/>
  <c r="I6" i="4"/>
  <c r="H6" i="4"/>
  <c r="E6" i="4"/>
  <c r="H5" i="4"/>
  <c r="I5" i="4" s="1"/>
  <c r="E5" i="4"/>
  <c r="H4" i="4"/>
  <c r="I4" i="4" s="1"/>
  <c r="E4" i="4"/>
  <c r="E23" i="3"/>
  <c r="D23" i="3"/>
  <c r="F23" i="3" s="1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G23" i="2"/>
  <c r="F23" i="2"/>
  <c r="E23" i="2"/>
  <c r="D23" i="2"/>
  <c r="H23" i="2" s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17" i="4" l="1"/>
  <c r="I17" i="4" s="1"/>
</calcChain>
</file>

<file path=xl/sharedStrings.xml><?xml version="1.0" encoding="utf-8"?>
<sst xmlns="http://schemas.openxmlformats.org/spreadsheetml/2006/main" count="580" uniqueCount="190">
  <si>
    <t>Laporan Jumlah Penduduk Berdasarkan Status Kawin per Kecamatan</t>
  </si>
  <si>
    <t>Kabupaten/Kota : 33.3 PURBALINGGA</t>
  </si>
  <si>
    <t>No</t>
  </si>
  <si>
    <t>Kecamatan</t>
  </si>
  <si>
    <t>Belum Kawin</t>
  </si>
  <si>
    <t>Kawin</t>
  </si>
  <si>
    <t>Cerai Hidup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</si>
  <si>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</si>
  <si>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</si>
  <si>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</si>
  <si>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</si>
  <si>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</si>
  <si>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</si>
  <si>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</si>
  <si>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</si>
  <si>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</si>
  <si>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40,02%</t>
  </si>
  <si>
    <t>54,10%</t>
  </si>
  <si>
    <t>1,68%</t>
  </si>
  <si>
    <t>2</t>
  </si>
  <si>
    <t>33.3.02</t>
  </si>
  <si>
    <t>BUKATEJA</t>
  </si>
  <si>
    <t>42,01%</t>
  </si>
  <si>
    <t>52,09%</t>
  </si>
  <si>
    <t>1,83%</t>
  </si>
  <si>
    <t>3</t>
  </si>
  <si>
    <t>33.3.03</t>
  </si>
  <si>
    <t>KEJOBONG</t>
  </si>
  <si>
    <t>39,05%</t>
  </si>
  <si>
    <t>55,79%</t>
  </si>
  <si>
    <t>1,56%</t>
  </si>
  <si>
    <t>4</t>
  </si>
  <si>
    <t>33.3.04</t>
  </si>
  <si>
    <t>KALIGONDANG</t>
  </si>
  <si>
    <t>40,13%</t>
  </si>
  <si>
    <t>54,20%</t>
  </si>
  <si>
    <t>1,52%</t>
  </si>
  <si>
    <t>5</t>
  </si>
  <si>
    <t>33.3.05</t>
  </si>
  <si>
    <t>PURBALINGGA</t>
  </si>
  <si>
    <t>41,82%</t>
  </si>
  <si>
    <t>51,16%</t>
  </si>
  <si>
    <t>1,86%</t>
  </si>
  <si>
    <t>6</t>
  </si>
  <si>
    <t>33.3.06</t>
  </si>
  <si>
    <t>KALIMANAH</t>
  </si>
  <si>
    <t>40,99%</t>
  </si>
  <si>
    <t>52,90%</t>
  </si>
  <si>
    <t>1,75%</t>
  </si>
  <si>
    <t>7</t>
  </si>
  <si>
    <t>33.3.07</t>
  </si>
  <si>
    <t>KUTASARI</t>
  </si>
  <si>
    <t>41,12%</t>
  </si>
  <si>
    <t>53,70%</t>
  </si>
  <si>
    <t>1,57%</t>
  </si>
  <si>
    <t>8</t>
  </si>
  <si>
    <t>33.3.08</t>
  </si>
  <si>
    <t>MREBET</t>
  </si>
  <si>
    <t>39,98%</t>
  </si>
  <si>
    <t>54,36%</t>
  </si>
  <si>
    <t>1,62%</t>
  </si>
  <si>
    <t>9</t>
  </si>
  <si>
    <t>33.3.09</t>
  </si>
  <si>
    <t>BOBOTSARI</t>
  </si>
  <si>
    <t>40,74%</t>
  </si>
  <si>
    <t>53,02%</t>
  </si>
  <si>
    <t>1,70%</t>
  </si>
  <si>
    <t>10</t>
  </si>
  <si>
    <t>33.3.10</t>
  </si>
  <si>
    <t>KARANGREJA</t>
  </si>
  <si>
    <t>40,10%</t>
  </si>
  <si>
    <t>55,90%</t>
  </si>
  <si>
    <t>1,13%</t>
  </si>
  <si>
    <t>11</t>
  </si>
  <si>
    <t>33.3.11</t>
  </si>
  <si>
    <t>KARANGANYAR</t>
  </si>
  <si>
    <t>42,18%</t>
  </si>
  <si>
    <t>52,10%</t>
  </si>
  <si>
    <t>1,53%</t>
  </si>
  <si>
    <t>12</t>
  </si>
  <si>
    <t>33.3.12</t>
  </si>
  <si>
    <t>KARANGMONCOL</t>
  </si>
  <si>
    <t>43,32%</t>
  </si>
  <si>
    <t>51,53%</t>
  </si>
  <si>
    <t>1,32%</t>
  </si>
  <si>
    <t>13</t>
  </si>
  <si>
    <t>33.3.13</t>
  </si>
  <si>
    <t>REMBANG</t>
  </si>
  <si>
    <t>42,86%</t>
  </si>
  <si>
    <t>52,28%</t>
  </si>
  <si>
    <t>1,27%</t>
  </si>
  <si>
    <t>14</t>
  </si>
  <si>
    <t>33.3.14</t>
  </si>
  <si>
    <t>BOJONGSARI</t>
  </si>
  <si>
    <t>41,07%</t>
  </si>
  <si>
    <t>53,89%</t>
  </si>
  <si>
    <t>1,30%</t>
  </si>
  <si>
    <t>15</t>
  </si>
  <si>
    <t>33.3.15</t>
  </si>
  <si>
    <t>PADAMARA</t>
  </si>
  <si>
    <t>40,54%</t>
  </si>
  <si>
    <t>53,52%</t>
  </si>
  <si>
    <t>1,73%</t>
  </si>
  <si>
    <t>16</t>
  </si>
  <si>
    <t>33.3.16</t>
  </si>
  <si>
    <t>PENGADEGAN</t>
  </si>
  <si>
    <t>38,17%</t>
  </si>
  <si>
    <t>56,82%</t>
  </si>
  <si>
    <t>17</t>
  </si>
  <si>
    <t>33.3.17</t>
  </si>
  <si>
    <t>KARANGJAMBU</t>
  </si>
  <si>
    <t>41,17%</t>
  </si>
  <si>
    <t>55,13%</t>
  </si>
  <si>
    <t>18</t>
  </si>
  <si>
    <t>33.3.18</t>
  </si>
  <si>
    <t>KERTANEGARA</t>
  </si>
  <si>
    <t>51,39%</t>
  </si>
  <si>
    <t>1,38%</t>
  </si>
  <si>
    <t>41,04%</t>
  </si>
  <si>
    <t>53,45%</t>
  </si>
  <si>
    <t>1,55%</t>
  </si>
  <si>
    <t>Jumlah Total</t>
  </si>
  <si>
    <t/>
  </si>
  <si>
    <t>1 / 2</t>
  </si>
  <si>
    <t>Cerai Mati</t>
  </si>
  <si>
    <t>4,20%</t>
  </si>
  <si>
    <t>6,38%</t>
  </si>
  <si>
    <t>4,08%</t>
  </si>
  <si>
    <t>7,87%</t>
  </si>
  <si>
    <t>3,60%</t>
  </si>
  <si>
    <t>5,13%</t>
  </si>
  <si>
    <t>4,15%</t>
  </si>
  <si>
    <t>6,56%</t>
  </si>
  <si>
    <t>5,16%</t>
  </si>
  <si>
    <t>5,96%</t>
  </si>
  <si>
    <t>4,36%</t>
  </si>
  <si>
    <t>5,62%</t>
  </si>
  <si>
    <t>3,61%</t>
  </si>
  <si>
    <t>6,39%</t>
  </si>
  <si>
    <t>4,04%</t>
  </si>
  <si>
    <t>7,76%</t>
  </si>
  <si>
    <t>4,53%</t>
  </si>
  <si>
    <t>5,50%</t>
  </si>
  <si>
    <t>2,87%</t>
  </si>
  <si>
    <t>4,58%</t>
  </si>
  <si>
    <t>4,19%</t>
  </si>
  <si>
    <t>4,09%</t>
  </si>
  <si>
    <t>3,84%</t>
  </si>
  <si>
    <t>5,97%</t>
  </si>
  <si>
    <t>3,59%</t>
  </si>
  <si>
    <t>6,96%</t>
  </si>
  <si>
    <t>3,74%</t>
  </si>
  <si>
    <t>6,15%</t>
  </si>
  <si>
    <t>4,22%</t>
  </si>
  <si>
    <t>3,31%</t>
  </si>
  <si>
    <t>2,57%</t>
  </si>
  <si>
    <t>2,75%</t>
  </si>
  <si>
    <t>4,37%</t>
  </si>
  <si>
    <t>3,75%</t>
  </si>
  <si>
    <t>3,96%</t>
  </si>
  <si>
    <t>2 / 2</t>
  </si>
  <si>
    <t>Jumlah Penduduk</t>
  </si>
  <si>
    <t>Angka Perkawinan Kasar</t>
  </si>
  <si>
    <t>Status Kawin</t>
  </si>
  <si>
    <t>Tahun sebelum</t>
  </si>
  <si>
    <t>Tahun sekarang</t>
  </si>
  <si>
    <t>Pertengahan tahun</t>
  </si>
  <si>
    <t>Angka Perkawinan Umum</t>
  </si>
  <si>
    <t>Umur &gt; 15 Tahun</t>
  </si>
  <si>
    <t>Kelompok Umur</t>
  </si>
  <si>
    <t>Jumlah Penduduk Status kawin</t>
  </si>
  <si>
    <t xml:space="preserve">Angka Perkawinan 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</si>
  <si>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</si>
  <si>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</si>
  <si>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</si>
  <si>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</si>
  <si>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</si>
  <si>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</si>
  <si>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</si>
  <si>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</si>
  <si>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</si>
  <si>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</si>
  <si>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</si>
  <si>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</si>
  <si>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&gt;75</t>
  </si>
  <si>
    <t>Total</t>
  </si>
  <si>
    <t>% Lajang</t>
  </si>
  <si>
    <t>Angka Perceraian Kasar</t>
  </si>
  <si>
    <t>Status Cerai Hidup</t>
  </si>
  <si>
    <t>Angka Perceraian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</si>
</sst>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9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</font>
    <font>
      <sz val="1"/>
      <color indexed="8"/>
      <name val="Arial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1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6">
    <xf numFmtId="0" fontId="0" fillId="0" borderId="0" xfId="0"/>
    <xf numFmtId="0" fontId="24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1" fillId="35" borderId="10" xfId="0" applyNumberFormat="1" applyFont="1" applyFill="1" applyBorder="1" applyAlignment="1" applyProtection="1">
      <alignment horizontal="center" vertical="center" wrapText="1"/>
    </xf>
    <xf numFmtId="0" fontId="21" fillId="35" borderId="14" xfId="0" applyNumberFormat="1" applyFont="1" applyFill="1" applyBorder="1" applyAlignment="1" applyProtection="1">
      <alignment horizontal="center" vertical="center" wrapText="1"/>
    </xf>
    <xf numFmtId="0" fontId="21" fillId="35" borderId="15" xfId="0" applyNumberFormat="1" applyFont="1" applyFill="1" applyBorder="1" applyAlignment="1" applyProtection="1">
      <alignment horizontal="center" vertical="center" wrapText="1"/>
    </xf>
    <xf numFmtId="0" fontId="21" fillId="35" borderId="11" xfId="0" applyNumberFormat="1" applyFont="1" applyFill="1" applyBorder="1" applyAlignment="1" applyProtection="1">
      <alignment horizontal="center" vertical="center" wrapText="1"/>
    </xf>
    <xf numFmtId="0" fontId="21" fillId="35" borderId="12" xfId="0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6" borderId="11" xfId="0" applyNumberFormat="1" applyFont="1" applyFill="1" applyBorder="1" applyAlignment="1" applyProtection="1">
      <alignment horizontal="center" vertical="center" wrapText="1"/>
    </xf>
    <xf numFmtId="0" fontId="20" fillId="36" borderId="12" xfId="0" applyNumberFormat="1" applyFont="1" applyFill="1" applyBorder="1" applyAlignment="1" applyProtection="1">
      <alignment horizontal="center" vertical="center" wrapText="1"/>
    </xf>
    <xf numFmtId="0" fontId="20" fillId="36" borderId="13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3" fontId="20" fillId="33" borderId="10" xfId="0" applyNumberFormat="1" applyFont="1" applyFill="1" applyBorder="1" applyAlignment="1" applyProtection="1">
      <alignment horizontal="right" vertical="center" wrapText="1"/>
    </xf>
    <xf numFmtId="3" fontId="20" fillId="33" borderId="11" xfId="0" applyNumberFormat="1" applyFont="1" applyFill="1" applyBorder="1" applyAlignment="1" applyProtection="1">
      <alignment horizontal="right" vertical="center" wrapText="1"/>
    </xf>
    <xf numFmtId="3" fontId="20" fillId="33" borderId="12" xfId="0" applyNumberFormat="1" applyFont="1" applyFill="1" applyBorder="1" applyAlignment="1" applyProtection="1">
      <alignment horizontal="right" vertical="center" wrapText="1"/>
    </xf>
    <xf numFmtId="0" fontId="18" fillId="35" borderId="11" xfId="0" applyNumberFormat="1" applyFont="1" applyFill="1" applyBorder="1" applyAlignment="1" applyProtection="1">
      <alignment horizontal="right" vertical="center" wrapText="1"/>
    </xf>
    <xf numFmtId="0" fontId="18" fillId="35" borderId="12" xfId="0" applyNumberFormat="1" applyFont="1" applyFill="1" applyBorder="1" applyAlignment="1" applyProtection="1">
      <alignment horizontal="right" vertical="center" wrapText="1"/>
    </xf>
    <xf numFmtId="0" fontId="18" fillId="35" borderId="13" xfId="0" applyNumberFormat="1" applyFont="1" applyFill="1" applyBorder="1" applyAlignment="1" applyProtection="1">
      <alignment horizontal="right" vertical="center" wrapText="1"/>
    </xf>
    <xf numFmtId="3" fontId="18" fillId="37" borderId="10" xfId="0" applyNumberFormat="1" applyFont="1" applyFill="1" applyBorder="1" applyAlignment="1" applyProtection="1">
      <alignment horizontal="right" vertical="center" wrapText="1"/>
    </xf>
    <xf numFmtId="3" fontId="18" fillId="35" borderId="10" xfId="0" applyNumberFormat="1" applyFont="1" applyFill="1" applyBorder="1" applyAlignment="1" applyProtection="1">
      <alignment horizontal="right" vertical="center" wrapText="1"/>
    </xf>
    <xf numFmtId="0" fontId="19" fillId="37" borderId="10" xfId="0" applyNumberFormat="1" applyFont="1" applyFill="1" applyBorder="1" applyAlignment="1" applyProtection="1">
      <alignment horizontal="right" vertical="center" wrapText="1"/>
    </xf>
    <xf numFmtId="3" fontId="18" fillId="37" borderId="11" xfId="0" applyNumberFormat="1" applyFont="1" applyFill="1" applyBorder="1" applyAlignment="1" applyProtection="1">
      <alignment horizontal="right" vertical="center" wrapText="1"/>
    </xf>
    <xf numFmtId="3" fontId="18" fillId="37" borderId="12" xfId="0" applyNumberFormat="1" applyFont="1" applyFill="1" applyBorder="1" applyAlignment="1" applyProtection="1">
      <alignment horizontal="right" vertical="center" wrapText="1"/>
    </xf>
    <xf numFmtId="3" fontId="18" fillId="35" borderId="11" xfId="0" applyNumberFormat="1" applyFont="1" applyFill="1" applyBorder="1" applyAlignment="1" applyProtection="1">
      <alignment horizontal="right" vertical="center" wrapText="1"/>
    </xf>
    <xf numFmtId="3" fontId="18" fillId="35" borderId="12" xfId="0" applyNumberFormat="1" applyFont="1" applyFill="1" applyBorder="1" applyAlignment="1" applyProtection="1">
      <alignment horizontal="right" vertical="center" wrapText="1"/>
    </xf>
    <xf numFmtId="3" fontId="18" fillId="36" borderId="10" xfId="0" applyNumberFormat="1" applyFont="1" applyFill="1" applyBorder="1" applyAlignment="1" applyProtection="1">
      <alignment horizontal="right" vertical="center" wrapText="1"/>
    </xf>
    <xf numFmtId="3" fontId="18" fillId="36" borderId="11" xfId="0" applyNumberFormat="1" applyFont="1" applyFill="1" applyBorder="1" applyAlignment="1" applyProtection="1">
      <alignment horizontal="right" vertical="center" wrapText="1"/>
    </xf>
    <xf numFmtId="3" fontId="18" fillId="36" borderId="12" xfId="0" applyNumberFormat="1" applyFont="1" applyFill="1" applyBorder="1" applyAlignment="1" applyProtection="1">
      <alignment horizontal="right" vertical="center" wrapText="1"/>
    </xf>
    <xf numFmtId="0" fontId="25" fillId="33" borderId="16" xfId="0" applyNumberFormat="1" applyFont="1" applyFill="1" applyBorder="1" applyAlignment="1" applyProtection="1">
      <alignment horizontal="left" vertical="top"/>
    </xf>
    <xf numFmtId="0" fontId="21" fillId="33" borderId="0" xfId="0" applyNumberFormat="1" applyFont="1" applyFill="1" applyBorder="1" applyAlignment="1" applyProtection="1">
      <alignment horizontal="right" vertical="center" wrapText="1"/>
    </xf>
    <xf numFmtId="0" fontId="20" fillId="38" borderId="11" xfId="0" applyNumberFormat="1" applyFont="1" applyFill="1" applyBorder="1" applyAlignment="1" applyProtection="1">
      <alignment horizontal="center" vertical="center" wrapText="1"/>
    </xf>
    <xf numFmtId="0" fontId="20" fillId="38" borderId="12" xfId="0" applyNumberFormat="1" applyFont="1" applyFill="1" applyBorder="1" applyAlignment="1" applyProtection="1">
      <alignment horizontal="center" vertical="center" wrapText="1"/>
    </xf>
    <xf numFmtId="0" fontId="20" fillId="38" borderId="13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right" vertical="center" wrapText="1"/>
    </xf>
    <xf numFmtId="0" fontId="20" fillId="33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0" fontId="19" fillId="37" borderId="11" xfId="0" applyNumberFormat="1" applyFont="1" applyFill="1" applyBorder="1" applyAlignment="1" applyProtection="1">
      <alignment horizontal="right" vertical="center" wrapText="1"/>
    </xf>
    <xf numFmtId="0" fontId="19" fillId="37" borderId="12" xfId="0" applyNumberFormat="1" applyFont="1" applyFill="1" applyBorder="1" applyAlignment="1" applyProtection="1">
      <alignment horizontal="right" vertical="center" wrapText="1"/>
    </xf>
    <xf numFmtId="3" fontId="18" fillId="38" borderId="11" xfId="0" applyNumberFormat="1" applyFont="1" applyFill="1" applyBorder="1" applyAlignment="1" applyProtection="1">
      <alignment horizontal="right" vertical="center" wrapText="1"/>
    </xf>
    <xf numFmtId="3" fontId="18" fillId="38" borderId="12" xfId="0" applyNumberFormat="1" applyFont="1" applyFill="1" applyBorder="1" applyAlignment="1" applyProtection="1">
      <alignment horizontal="right" vertical="center" wrapText="1"/>
    </xf>
    <xf numFmtId="0" fontId="26" fillId="33" borderId="0" xfId="0" applyNumberFormat="1" applyFont="1" applyFill="1" applyBorder="1" applyAlignment="1" applyProtection="1">
      <alignment horizontal="center" vertical="top" wrapText="1"/>
    </xf>
    <xf numFmtId="0" fontId="23" fillId="35" borderId="17" xfId="0" applyNumberFormat="1" applyFont="1" applyFill="1" applyBorder="1" applyAlignment="1" applyProtection="1">
      <alignment horizontal="center" vertical="center" wrapText="1"/>
    </xf>
    <xf numFmtId="0" fontId="23" fillId="35" borderId="18" xfId="0" applyNumberFormat="1" applyFont="1" applyFill="1" applyBorder="1" applyAlignment="1" applyProtection="1">
      <alignment horizontal="center" vertical="center" wrapText="1"/>
    </xf>
    <xf numFmtId="0" fontId="23" fillId="35" borderId="19" xfId="0" applyNumberFormat="1" applyFont="1" applyFill="1" applyBorder="1" applyAlignment="1" applyProtection="1">
      <alignment horizontal="center" vertical="center" wrapText="1"/>
    </xf>
    <xf numFmtId="0" fontId="23" fillId="35" borderId="20" xfId="0" applyNumberFormat="1" applyFont="1" applyFill="1" applyBorder="1" applyAlignment="1" applyProtection="1">
      <alignment horizontal="center" vertical="center" wrapText="1"/>
    </xf>
    <xf numFmtId="0" fontId="23" fillId="35" borderId="21" xfId="0" applyNumberFormat="1" applyFont="1" applyFill="1" applyBorder="1" applyAlignment="1" applyProtection="1">
      <alignment horizontal="center" vertical="center" wrapText="1"/>
    </xf>
    <xf numFmtId="0" fontId="23" fillId="35" borderId="22" xfId="0" applyNumberFormat="1" applyFont="1" applyFill="1" applyBorder="1" applyAlignment="1" applyProtection="1">
      <alignment horizontal="center" vertical="center" wrapText="1"/>
    </xf>
    <xf numFmtId="0" fontId="23" fillId="35" borderId="23" xfId="0" applyNumberFormat="1" applyFont="1" applyFill="1" applyBorder="1" applyAlignment="1" applyProtection="1">
      <alignment horizontal="center" vertical="center" wrapText="1"/>
    </xf>
    <xf numFmtId="0" fontId="22" fillId="34" borderId="24" xfId="0" applyNumberFormat="1" applyFont="1" applyFill="1" applyBorder="1" applyAlignment="1" applyProtection="1">
      <alignment horizontal="center" vertical="center" wrapText="1"/>
    </xf>
    <xf numFmtId="0" fontId="22" fillId="34" borderId="13" xfId="0" applyNumberFormat="1" applyFont="1" applyFill="1" applyBorder="1" applyAlignment="1" applyProtection="1">
      <alignment horizontal="center" vertical="center" wrapText="1"/>
    </xf>
    <xf numFmtId="0" fontId="23" fillId="35" borderId="25" xfId="0" applyNumberFormat="1" applyFont="1" applyFill="1" applyBorder="1" applyAlignment="1" applyProtection="1">
      <alignment horizontal="center" vertical="center" wrapText="1"/>
    </xf>
    <xf numFmtId="0" fontId="23" fillId="35" borderId="12" xfId="0" applyNumberFormat="1" applyFont="1" applyFill="1" applyBorder="1" applyAlignment="1" applyProtection="1">
      <alignment horizontal="center" vertical="center" wrapText="1"/>
    </xf>
    <xf numFmtId="0" fontId="23" fillId="35" borderId="26" xfId="0" applyNumberFormat="1" applyFont="1" applyFill="1" applyBorder="1" applyAlignment="1" applyProtection="1">
      <alignment horizontal="center" vertical="center" wrapText="1"/>
    </xf>
    <xf numFmtId="0" fontId="23" fillId="35" borderId="27" xfId="0" applyNumberFormat="1" applyFont="1" applyFill="1" applyBorder="1" applyAlignment="1" applyProtection="1">
      <alignment horizontal="center" vertical="center" wrapText="1"/>
    </xf>
    <xf numFmtId="0" fontId="23" fillId="35" borderId="10" xfId="0" applyNumberFormat="1" applyFont="1" applyFill="1" applyBorder="1" applyAlignment="1" applyProtection="1">
      <alignment horizontal="center" vertical="center" wrapText="1"/>
    </xf>
    <xf numFmtId="0" fontId="23" fillId="35" borderId="14" xfId="0" applyNumberFormat="1" applyFont="1" applyFill="1" applyBorder="1" applyAlignment="1" applyProtection="1">
      <alignment horizontal="center" vertical="center" wrapText="1"/>
    </xf>
    <xf numFmtId="0" fontId="23" fillId="35" borderId="15" xfId="0" applyNumberFormat="1" applyFont="1" applyFill="1" applyBorder="1" applyAlignment="1" applyProtection="1">
      <alignment horizontal="center" vertical="center" wrapText="1"/>
    </xf>
    <xf numFmtId="0" fontId="27" fillId="33" borderId="10" xfId="0" applyNumberFormat="1" applyFont="1" applyFill="1" applyBorder="1" applyAlignment="1" applyProtection="1">
      <alignment horizontal="right" vertical="center" wrapText="1"/>
    </xf>
    <xf numFmtId="0" fontId="27" fillId="33" borderId="10" xfId="0" applyNumberFormat="1" applyFont="1" applyFill="1" applyBorder="1" applyAlignment="1" applyProtection="1">
      <alignment horizontal="center" vertical="center" wrapText="1"/>
    </xf>
    <xf numFmtId="0" fontId="27" fillId="33" borderId="10" xfId="0" applyNumberFormat="1" applyFont="1" applyFill="1" applyBorder="1" applyAlignment="1" applyProtection="1">
      <alignment horizontal="left" vertical="center" wrapText="1"/>
    </xf>
    <xf numFmtId="168" fontId="27" fillId="33" borderId="10" xfId="1" applyNumberFormat="1" applyFont="1" applyFill="1" applyBorder="1" applyAlignment="1" applyProtection="1">
      <alignment horizontal="center" vertical="center" wrapText="1"/>
    </xf>
    <xf numFmtId="3" fontId="20" fillId="33" borderId="10" xfId="0" applyNumberFormat="1" applyFont="1" applyFill="1" applyBorder="1" applyAlignment="1" applyProtection="1">
      <alignment horizontal="center" vertical="center" wrapText="1"/>
    </xf>
    <xf numFmtId="3" fontId="27" fillId="33" borderId="10" xfId="0" applyNumberFormat="1" applyFont="1" applyFill="1" applyBorder="1" applyAlignment="1" applyProtection="1">
      <alignment horizontal="center" vertical="center" wrapText="1"/>
    </xf>
    <xf numFmtId="43" fontId="20" fillId="33" borderId="10" xfId="1" applyNumberFormat="1" applyFont="1" applyFill="1" applyBorder="1" applyAlignment="1" applyProtection="1">
      <alignment horizontal="center" vertical="center" wrapText="1"/>
    </xf>
    <xf numFmtId="0" fontId="22" fillId="39" borderId="11" xfId="0" applyNumberFormat="1" applyFont="1" applyFill="1" applyBorder="1" applyAlignment="1" applyProtection="1">
      <alignment horizontal="right" vertical="center" wrapText="1"/>
    </xf>
    <xf numFmtId="0" fontId="22" fillId="39" borderId="12" xfId="0" applyNumberFormat="1" applyFont="1" applyFill="1" applyBorder="1" applyAlignment="1" applyProtection="1">
      <alignment horizontal="right" vertical="center" wrapText="1"/>
    </xf>
    <xf numFmtId="0" fontId="22" fillId="39" borderId="13" xfId="0" applyNumberFormat="1" applyFont="1" applyFill="1" applyBorder="1" applyAlignment="1" applyProtection="1">
      <alignment horizontal="right" vertical="center" wrapText="1"/>
    </xf>
    <xf numFmtId="168" fontId="22" fillId="39" borderId="12" xfId="1" applyNumberFormat="1" applyFont="1" applyFill="1" applyBorder="1" applyAlignment="1" applyProtection="1">
      <alignment horizontal="center" vertical="center" wrapText="1"/>
    </xf>
    <xf numFmtId="3" fontId="22" fillId="39" borderId="12" xfId="0" applyNumberFormat="1" applyFont="1" applyFill="1" applyBorder="1" applyAlignment="1" applyProtection="1">
      <alignment horizontal="center" vertical="center" wrapText="1"/>
    </xf>
    <xf numFmtId="43" fontId="22" fillId="39" borderId="10" xfId="1" applyNumberFormat="1" applyFont="1" applyFill="1" applyBorder="1" applyAlignment="1" applyProtection="1">
      <alignment horizontal="center" vertical="center" wrapText="1"/>
    </xf>
    <xf numFmtId="0" fontId="28" fillId="33" borderId="16" xfId="0" applyNumberFormat="1" applyFont="1" applyFill="1" applyBorder="1" applyAlignment="1" applyProtection="1">
      <alignment horizontal="left" vertical="top"/>
    </xf>
    <xf numFmtId="0" fontId="28" fillId="33" borderId="0" xfId="0" applyNumberFormat="1" applyFont="1" applyFill="1" applyBorder="1" applyAlignment="1" applyProtection="1">
      <alignment horizontal="left" vertical="top"/>
    </xf>
    <xf numFmtId="0" fontId="23" fillId="40" borderId="17" xfId="0" applyNumberFormat="1" applyFont="1" applyFill="1" applyBorder="1" applyAlignment="1" applyProtection="1">
      <alignment horizontal="center" vertical="center" wrapText="1"/>
    </xf>
    <xf numFmtId="0" fontId="23" fillId="40" borderId="18" xfId="0" applyNumberFormat="1" applyFont="1" applyFill="1" applyBorder="1" applyAlignment="1" applyProtection="1">
      <alignment horizontal="center" vertical="center" wrapText="1"/>
    </xf>
    <xf numFmtId="0" fontId="23" fillId="40" borderId="19" xfId="0" applyNumberFormat="1" applyFont="1" applyFill="1" applyBorder="1" applyAlignment="1" applyProtection="1">
      <alignment horizontal="center" vertical="center" wrapText="1"/>
    </xf>
    <xf numFmtId="0" fontId="23" fillId="40" borderId="20" xfId="0" applyNumberFormat="1" applyFont="1" applyFill="1" applyBorder="1" applyAlignment="1" applyProtection="1">
      <alignment horizontal="center" vertical="center" wrapText="1"/>
    </xf>
    <xf numFmtId="0" fontId="23" fillId="40" borderId="21" xfId="0" applyNumberFormat="1" applyFont="1" applyFill="1" applyBorder="1" applyAlignment="1" applyProtection="1">
      <alignment horizontal="center" vertical="center" wrapText="1"/>
    </xf>
    <xf numFmtId="0" fontId="23" fillId="40" borderId="22" xfId="0" applyNumberFormat="1" applyFont="1" applyFill="1" applyBorder="1" applyAlignment="1" applyProtection="1">
      <alignment horizontal="center" vertical="center" wrapText="1"/>
    </xf>
    <xf numFmtId="0" fontId="23" fillId="40" borderId="23" xfId="0" applyNumberFormat="1" applyFont="1" applyFill="1" applyBorder="1" applyAlignment="1" applyProtection="1">
      <alignment horizontal="center" vertical="center" wrapText="1"/>
    </xf>
    <xf numFmtId="0" fontId="22" fillId="40" borderId="29" xfId="0" applyNumberFormat="1" applyFont="1" applyFill="1" applyBorder="1" applyAlignment="1" applyProtection="1">
      <alignment horizontal="center" vertical="center" wrapText="1"/>
    </xf>
    <xf numFmtId="0" fontId="22" fillId="40" borderId="30" xfId="0" applyNumberFormat="1" applyFont="1" applyFill="1" applyBorder="1" applyAlignment="1" applyProtection="1">
      <alignment horizontal="center" vertical="center" wrapText="1"/>
    </xf>
    <xf numFmtId="0" fontId="23" fillId="40" borderId="25" xfId="0" applyNumberFormat="1" applyFont="1" applyFill="1" applyBorder="1" applyAlignment="1" applyProtection="1">
      <alignment horizontal="center" vertical="center" wrapText="1"/>
    </xf>
    <xf numFmtId="0" fontId="23" fillId="40" borderId="27" xfId="0" applyNumberFormat="1" applyFont="1" applyFill="1" applyBorder="1" applyAlignment="1" applyProtection="1">
      <alignment horizontal="center" vertical="center" wrapText="1"/>
    </xf>
    <xf numFmtId="0" fontId="23" fillId="40" borderId="31" xfId="0" applyNumberFormat="1" applyFont="1" applyFill="1" applyBorder="1" applyAlignment="1" applyProtection="1">
      <alignment horizontal="center" vertical="center" wrapText="1"/>
    </xf>
    <xf numFmtId="0" fontId="23" fillId="40" borderId="15" xfId="0" applyNumberFormat="1" applyFont="1" applyFill="1" applyBorder="1" applyAlignment="1" applyProtection="1">
      <alignment horizontal="center" vertical="center" wrapText="1"/>
    </xf>
    <xf numFmtId="0" fontId="23" fillId="40" borderId="32" xfId="0" applyNumberFormat="1" applyFont="1" applyFill="1" applyBorder="1" applyAlignment="1" applyProtection="1">
      <alignment horizontal="center" vertical="center" wrapText="1"/>
    </xf>
    <xf numFmtId="0" fontId="23" fillId="40" borderId="12" xfId="0" applyNumberFormat="1" applyFont="1" applyFill="1" applyBorder="1" applyAlignment="1" applyProtection="1">
      <alignment horizontal="center" vertical="center" wrapText="1"/>
    </xf>
    <xf numFmtId="0" fontId="23" fillId="40" borderId="10" xfId="0" applyNumberFormat="1" applyFont="1" applyFill="1" applyBorder="1" applyAlignment="1" applyProtection="1">
      <alignment horizontal="center" vertical="center" wrapText="1"/>
    </xf>
    <xf numFmtId="43" fontId="20" fillId="33" borderId="10" xfId="1" applyNumberFormat="1" applyFont="1" applyFill="1" applyBorder="1" applyAlignment="1" applyProtection="1">
      <alignment vertical="center" wrapText="1"/>
    </xf>
    <xf numFmtId="43" fontId="22" fillId="39" borderId="10" xfId="1" applyNumberFormat="1" applyFont="1" applyFill="1" applyBorder="1" applyAlignment="1" applyProtection="1">
      <alignment vertical="center" wrapText="1"/>
    </xf>
    <xf numFmtId="0" fontId="23" fillId="40" borderId="28" xfId="0" applyNumberFormat="1" applyFont="1" applyFill="1" applyBorder="1" applyAlignment="1" applyProtection="1">
      <alignment horizontal="center" vertical="center" wrapText="1"/>
    </xf>
    <xf numFmtId="0" fontId="23" fillId="40" borderId="33" xfId="0" applyNumberFormat="1" applyFont="1" applyFill="1" applyBorder="1" applyAlignment="1" applyProtection="1">
      <alignment horizontal="center" vertical="center" wrapText="1"/>
    </xf>
    <xf numFmtId="0" fontId="23" fillId="40" borderId="34" xfId="0" applyNumberFormat="1" applyFont="1" applyFill="1" applyBorder="1" applyAlignment="1" applyProtection="1">
      <alignment horizontal="center" vertical="center" wrapText="1"/>
    </xf>
    <xf numFmtId="0" fontId="23" fillId="40" borderId="29" xfId="0" applyNumberFormat="1" applyFont="1" applyFill="1" applyBorder="1" applyAlignment="1" applyProtection="1">
      <alignment horizontal="center" vertical="center" wrapText="1"/>
    </xf>
    <xf numFmtId="0" fontId="23" fillId="40" borderId="30" xfId="0" applyNumberFormat="1" applyFont="1" applyFill="1" applyBorder="1" applyAlignment="1" applyProtection="1">
      <alignment horizontal="center" vertical="center" wrapText="1"/>
    </xf>
    <xf numFmtId="0" fontId="23" fillId="40" borderId="35" xfId="0" applyNumberFormat="1" applyFont="1" applyFill="1" applyBorder="1" applyAlignment="1" applyProtection="1">
      <alignment horizontal="center" vertical="center" wrapText="1"/>
    </xf>
    <xf numFmtId="0" fontId="27" fillId="33" borderId="15" xfId="0" applyNumberFormat="1" applyFont="1" applyFill="1" applyBorder="1" applyAlignment="1" applyProtection="1">
      <alignment horizontal="center" vertical="center" wrapText="1"/>
    </xf>
    <xf numFmtId="168" fontId="27" fillId="33" borderId="15" xfId="1" applyNumberFormat="1" applyFont="1" applyFill="1" applyBorder="1" applyAlignment="1" applyProtection="1">
      <alignment vertical="center" wrapText="1"/>
    </xf>
    <xf numFmtId="168" fontId="27" fillId="33" borderId="10" xfId="1" applyNumberFormat="1" applyFont="1" applyFill="1" applyBorder="1" applyAlignment="1" applyProtection="1">
      <alignment vertical="center" wrapText="1"/>
    </xf>
    <xf numFmtId="0" fontId="27" fillId="33" borderId="14" xfId="0" applyNumberFormat="1" applyFont="1" applyFill="1" applyBorder="1" applyAlignment="1" applyProtection="1">
      <alignment horizontal="right" vertical="center" wrapText="1"/>
    </xf>
    <xf numFmtId="0" fontId="27" fillId="33" borderId="14" xfId="0" applyNumberFormat="1" applyFont="1" applyFill="1" applyBorder="1" applyAlignment="1" applyProtection="1">
      <alignment horizontal="center" vertical="center" wrapText="1"/>
    </xf>
    <xf numFmtId="168" fontId="27" fillId="33" borderId="14" xfId="1" applyNumberFormat="1" applyFont="1" applyFill="1" applyBorder="1" applyAlignment="1" applyProtection="1">
      <alignment vertical="center" wrapText="1"/>
    </xf>
    <xf numFmtId="168" fontId="27" fillId="33" borderId="32" xfId="1" applyNumberFormat="1" applyFont="1" applyFill="1" applyBorder="1" applyAlignment="1" applyProtection="1">
      <alignment vertical="center" wrapText="1"/>
    </xf>
    <xf numFmtId="0" fontId="22" fillId="39" borderId="28" xfId="0" applyNumberFormat="1" applyFont="1" applyFill="1" applyBorder="1" applyAlignment="1" applyProtection="1">
      <alignment horizontal="right" vertical="center" wrapText="1"/>
    </xf>
    <xf numFmtId="0" fontId="22" fillId="39" borderId="29" xfId="0" applyNumberFormat="1" applyFont="1" applyFill="1" applyBorder="1" applyAlignment="1" applyProtection="1">
      <alignment horizontal="right" vertical="center" wrapText="1"/>
    </xf>
    <xf numFmtId="0" fontId="22" fillId="39" borderId="30" xfId="0" applyNumberFormat="1" applyFont="1" applyFill="1" applyBorder="1" applyAlignment="1" applyProtection="1">
      <alignment horizontal="right" vertical="center" wrapText="1"/>
    </xf>
    <xf numFmtId="168" fontId="22" fillId="39" borderId="28" xfId="1" applyNumberFormat="1" applyFont="1" applyFill="1" applyBorder="1" applyAlignment="1" applyProtection="1">
      <alignment vertical="center" wrapText="1"/>
    </xf>
    <xf numFmtId="168" fontId="27" fillId="33" borderId="15" xfId="1" applyNumberFormat="1" applyFont="1" applyFill="1" applyBorder="1" applyAlignment="1" applyProtection="1">
      <alignment horizontal="right" vertical="center" wrapText="1"/>
    </xf>
    <xf numFmtId="168" fontId="27" fillId="33" borderId="10" xfId="1" applyNumberFormat="1" applyFont="1" applyFill="1" applyBorder="1" applyAlignment="1" applyProtection="1">
      <alignment horizontal="right" vertical="center" wrapText="1"/>
    </xf>
    <xf numFmtId="43" fontId="20" fillId="39" borderId="10" xfId="1" applyNumberFormat="1" applyFont="1" applyFill="1" applyBorder="1" applyAlignment="1" applyProtection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workbookViewId="0">
      <selection activeCell="Q5" sqref="Q5:Q22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8" width="9" customWidth="1"/>
    <col min="9" max="10" width="4.42578125" customWidth="1"/>
    <col min="11" max="11" width="1.85546875" customWidth="1"/>
    <col min="12" max="12" width="7.140625" customWidth="1"/>
    <col min="13" max="13" width="6.28515625" customWidth="1"/>
    <col min="14" max="14" width="9" customWidth="1"/>
    <col min="15" max="15" width="1.85546875" customWidth="1"/>
    <col min="16" max="16" width="7.140625" customWidth="1"/>
    <col min="17" max="17" width="9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13526</v>
      </c>
      <c r="E5" s="17">
        <v>10880</v>
      </c>
      <c r="F5" s="17">
        <v>24406</v>
      </c>
      <c r="G5" s="14" t="s">
        <v>16</v>
      </c>
      <c r="H5" s="17">
        <v>16274</v>
      </c>
      <c r="I5" s="18">
        <v>16720</v>
      </c>
      <c r="J5" s="19"/>
      <c r="K5" s="18">
        <v>32994</v>
      </c>
      <c r="L5" s="19"/>
      <c r="M5" s="14" t="s">
        <v>17</v>
      </c>
      <c r="N5" s="17">
        <v>351</v>
      </c>
      <c r="O5" s="18">
        <v>674</v>
      </c>
      <c r="P5" s="19"/>
      <c r="Q5" s="17">
        <v>1025</v>
      </c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17536</v>
      </c>
      <c r="E6" s="17">
        <v>14057</v>
      </c>
      <c r="F6" s="17">
        <v>31593</v>
      </c>
      <c r="G6" s="14" t="s">
        <v>22</v>
      </c>
      <c r="H6" s="17">
        <v>19288</v>
      </c>
      <c r="I6" s="18">
        <v>19892</v>
      </c>
      <c r="J6" s="19"/>
      <c r="K6" s="18">
        <v>39180</v>
      </c>
      <c r="L6" s="19"/>
      <c r="M6" s="14" t="s">
        <v>23</v>
      </c>
      <c r="N6" s="17">
        <v>462</v>
      </c>
      <c r="O6" s="18">
        <v>912</v>
      </c>
      <c r="P6" s="19"/>
      <c r="Q6" s="17">
        <v>1374</v>
      </c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10689</v>
      </c>
      <c r="E7" s="17">
        <v>8456</v>
      </c>
      <c r="F7" s="17">
        <v>19145</v>
      </c>
      <c r="G7" s="14" t="s">
        <v>28</v>
      </c>
      <c r="H7" s="17">
        <v>13483</v>
      </c>
      <c r="I7" s="18">
        <v>13869</v>
      </c>
      <c r="J7" s="19"/>
      <c r="K7" s="18">
        <v>27352</v>
      </c>
      <c r="L7" s="19"/>
      <c r="M7" s="14" t="s">
        <v>29</v>
      </c>
      <c r="N7" s="17">
        <v>275</v>
      </c>
      <c r="O7" s="18">
        <v>490</v>
      </c>
      <c r="P7" s="19"/>
      <c r="Q7" s="17">
        <v>765</v>
      </c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14086</v>
      </c>
      <c r="E8" s="17">
        <v>11076</v>
      </c>
      <c r="F8" s="17">
        <v>25162</v>
      </c>
      <c r="G8" s="14" t="s">
        <v>34</v>
      </c>
      <c r="H8" s="17">
        <v>16605</v>
      </c>
      <c r="I8" s="18">
        <v>17382</v>
      </c>
      <c r="J8" s="19"/>
      <c r="K8" s="18">
        <v>33987</v>
      </c>
      <c r="L8" s="19"/>
      <c r="M8" s="14" t="s">
        <v>35</v>
      </c>
      <c r="N8" s="17">
        <v>346</v>
      </c>
      <c r="O8" s="18">
        <v>607</v>
      </c>
      <c r="P8" s="19"/>
      <c r="Q8" s="17">
        <v>953</v>
      </c>
      <c r="R8" s="14" t="s">
        <v>36</v>
      </c>
    </row>
    <row r="9" spans="1:18" ht="13.7" customHeight="1" x14ac:dyDescent="0.25">
      <c r="A9" s="14" t="s">
        <v>37</v>
      </c>
      <c r="B9" s="15" t="s">
        <v>38</v>
      </c>
      <c r="C9" s="16" t="s">
        <v>39</v>
      </c>
      <c r="D9" s="17">
        <v>12941</v>
      </c>
      <c r="E9" s="17">
        <v>10865</v>
      </c>
      <c r="F9" s="17">
        <v>23806</v>
      </c>
      <c r="G9" s="14" t="s">
        <v>40</v>
      </c>
      <c r="H9" s="17">
        <v>14435</v>
      </c>
      <c r="I9" s="18">
        <v>14686</v>
      </c>
      <c r="J9" s="19"/>
      <c r="K9" s="18">
        <v>29121</v>
      </c>
      <c r="L9" s="19"/>
      <c r="M9" s="14" t="s">
        <v>41</v>
      </c>
      <c r="N9" s="17">
        <v>333</v>
      </c>
      <c r="O9" s="18">
        <v>723</v>
      </c>
      <c r="P9" s="19"/>
      <c r="Q9" s="17">
        <v>1056</v>
      </c>
      <c r="R9" s="14" t="s">
        <v>42</v>
      </c>
    </row>
    <row r="10" spans="1:18" ht="13.7" customHeight="1" x14ac:dyDescent="0.25">
      <c r="A10" s="14" t="s">
        <v>43</v>
      </c>
      <c r="B10" s="15" t="s">
        <v>44</v>
      </c>
      <c r="C10" s="16" t="s">
        <v>45</v>
      </c>
      <c r="D10" s="17">
        <v>12299</v>
      </c>
      <c r="E10" s="17">
        <v>9714</v>
      </c>
      <c r="F10" s="17">
        <v>22013</v>
      </c>
      <c r="G10" s="14" t="s">
        <v>46</v>
      </c>
      <c r="H10" s="17">
        <v>14101</v>
      </c>
      <c r="I10" s="18">
        <v>14308</v>
      </c>
      <c r="J10" s="19"/>
      <c r="K10" s="18">
        <v>28409</v>
      </c>
      <c r="L10" s="19"/>
      <c r="M10" s="14" t="s">
        <v>47</v>
      </c>
      <c r="N10" s="17">
        <v>299</v>
      </c>
      <c r="O10" s="18">
        <v>639</v>
      </c>
      <c r="P10" s="19"/>
      <c r="Q10" s="17">
        <v>938</v>
      </c>
      <c r="R10" s="14" t="s">
        <v>48</v>
      </c>
    </row>
    <row r="11" spans="1:18" ht="13.7" customHeight="1" x14ac:dyDescent="0.25">
      <c r="A11" s="14" t="s">
        <v>49</v>
      </c>
      <c r="B11" s="15" t="s">
        <v>50</v>
      </c>
      <c r="C11" s="16" t="s">
        <v>51</v>
      </c>
      <c r="D11" s="17">
        <v>14035</v>
      </c>
      <c r="E11" s="17">
        <v>11087</v>
      </c>
      <c r="F11" s="17">
        <v>25122</v>
      </c>
      <c r="G11" s="14" t="s">
        <v>52</v>
      </c>
      <c r="H11" s="17">
        <v>16276</v>
      </c>
      <c r="I11" s="18">
        <v>16536</v>
      </c>
      <c r="J11" s="19"/>
      <c r="K11" s="18">
        <v>32812</v>
      </c>
      <c r="L11" s="19"/>
      <c r="M11" s="14" t="s">
        <v>53</v>
      </c>
      <c r="N11" s="17">
        <v>378</v>
      </c>
      <c r="O11" s="18">
        <v>582</v>
      </c>
      <c r="P11" s="19"/>
      <c r="Q11" s="17">
        <v>960</v>
      </c>
      <c r="R11" s="14" t="s">
        <v>54</v>
      </c>
    </row>
    <row r="12" spans="1:18" ht="13.7" customHeight="1" x14ac:dyDescent="0.25">
      <c r="A12" s="14" t="s">
        <v>55</v>
      </c>
      <c r="B12" s="15" t="s">
        <v>56</v>
      </c>
      <c r="C12" s="16" t="s">
        <v>57</v>
      </c>
      <c r="D12" s="17">
        <v>16681</v>
      </c>
      <c r="E12" s="17">
        <v>12964</v>
      </c>
      <c r="F12" s="17">
        <v>29645</v>
      </c>
      <c r="G12" s="14" t="s">
        <v>58</v>
      </c>
      <c r="H12" s="17">
        <v>20012</v>
      </c>
      <c r="I12" s="18">
        <v>20293</v>
      </c>
      <c r="J12" s="19"/>
      <c r="K12" s="18">
        <v>40305</v>
      </c>
      <c r="L12" s="19"/>
      <c r="M12" s="14" t="s">
        <v>59</v>
      </c>
      <c r="N12" s="17">
        <v>432</v>
      </c>
      <c r="O12" s="18">
        <v>766</v>
      </c>
      <c r="P12" s="19"/>
      <c r="Q12" s="17">
        <v>1198</v>
      </c>
      <c r="R12" s="14" t="s">
        <v>60</v>
      </c>
    </row>
    <row r="13" spans="1:18" ht="13.7" customHeight="1" x14ac:dyDescent="0.25">
      <c r="A13" s="14" t="s">
        <v>61</v>
      </c>
      <c r="B13" s="15" t="s">
        <v>62</v>
      </c>
      <c r="C13" s="16" t="s">
        <v>63</v>
      </c>
      <c r="D13" s="17">
        <v>11985</v>
      </c>
      <c r="E13" s="17">
        <v>9429</v>
      </c>
      <c r="F13" s="17">
        <v>21414</v>
      </c>
      <c r="G13" s="14" t="s">
        <v>64</v>
      </c>
      <c r="H13" s="17">
        <v>13740</v>
      </c>
      <c r="I13" s="18">
        <v>14129</v>
      </c>
      <c r="J13" s="19"/>
      <c r="K13" s="18">
        <v>27869</v>
      </c>
      <c r="L13" s="19"/>
      <c r="M13" s="14" t="s">
        <v>65</v>
      </c>
      <c r="N13" s="17">
        <v>307</v>
      </c>
      <c r="O13" s="18">
        <v>589</v>
      </c>
      <c r="P13" s="19"/>
      <c r="Q13" s="17">
        <v>896</v>
      </c>
      <c r="R13" s="14" t="s">
        <v>66</v>
      </c>
    </row>
    <row r="14" spans="1:18" ht="13.7" customHeight="1" x14ac:dyDescent="0.25">
      <c r="A14" s="14" t="s">
        <v>67</v>
      </c>
      <c r="B14" s="15" t="s">
        <v>68</v>
      </c>
      <c r="C14" s="16" t="s">
        <v>69</v>
      </c>
      <c r="D14" s="17">
        <v>9837</v>
      </c>
      <c r="E14" s="17">
        <v>7708</v>
      </c>
      <c r="F14" s="17">
        <v>17545</v>
      </c>
      <c r="G14" s="14" t="s">
        <v>70</v>
      </c>
      <c r="H14" s="17">
        <v>12120</v>
      </c>
      <c r="I14" s="18">
        <v>12340</v>
      </c>
      <c r="J14" s="19"/>
      <c r="K14" s="18">
        <v>24460</v>
      </c>
      <c r="L14" s="19"/>
      <c r="M14" s="14" t="s">
        <v>71</v>
      </c>
      <c r="N14" s="17">
        <v>183</v>
      </c>
      <c r="O14" s="18">
        <v>313</v>
      </c>
      <c r="P14" s="19"/>
      <c r="Q14" s="17">
        <v>496</v>
      </c>
      <c r="R14" s="14" t="s">
        <v>72</v>
      </c>
    </row>
    <row r="15" spans="1:18" ht="13.7" customHeight="1" x14ac:dyDescent="0.25">
      <c r="A15" s="14" t="s">
        <v>73</v>
      </c>
      <c r="B15" s="15" t="s">
        <v>74</v>
      </c>
      <c r="C15" s="16" t="s">
        <v>75</v>
      </c>
      <c r="D15" s="17">
        <v>9320</v>
      </c>
      <c r="E15" s="17">
        <v>7152</v>
      </c>
      <c r="F15" s="17">
        <v>16472</v>
      </c>
      <c r="G15" s="14" t="s">
        <v>76</v>
      </c>
      <c r="H15" s="17">
        <v>10075</v>
      </c>
      <c r="I15" s="18">
        <v>10273</v>
      </c>
      <c r="J15" s="19"/>
      <c r="K15" s="18">
        <v>20348</v>
      </c>
      <c r="L15" s="19"/>
      <c r="M15" s="14" t="s">
        <v>77</v>
      </c>
      <c r="N15" s="17">
        <v>234</v>
      </c>
      <c r="O15" s="18">
        <v>363</v>
      </c>
      <c r="P15" s="19"/>
      <c r="Q15" s="17">
        <v>597</v>
      </c>
      <c r="R15" s="14" t="s">
        <v>78</v>
      </c>
    </row>
    <row r="16" spans="1:18" ht="13.7" customHeight="1" x14ac:dyDescent="0.25">
      <c r="A16" s="14" t="s">
        <v>79</v>
      </c>
      <c r="B16" s="15" t="s">
        <v>80</v>
      </c>
      <c r="C16" s="16" t="s">
        <v>81</v>
      </c>
      <c r="D16" s="17">
        <v>14032</v>
      </c>
      <c r="E16" s="17">
        <v>10678</v>
      </c>
      <c r="F16" s="17">
        <v>24710</v>
      </c>
      <c r="G16" s="14" t="s">
        <v>82</v>
      </c>
      <c r="H16" s="17">
        <v>14529</v>
      </c>
      <c r="I16" s="18">
        <v>14866</v>
      </c>
      <c r="J16" s="19"/>
      <c r="K16" s="18">
        <v>29395</v>
      </c>
      <c r="L16" s="19"/>
      <c r="M16" s="14" t="s">
        <v>83</v>
      </c>
      <c r="N16" s="17">
        <v>277</v>
      </c>
      <c r="O16" s="18">
        <v>474</v>
      </c>
      <c r="P16" s="19"/>
      <c r="Q16" s="17">
        <v>751</v>
      </c>
      <c r="R16" s="14" t="s">
        <v>84</v>
      </c>
    </row>
    <row r="17" spans="1:18" ht="13.7" customHeight="1" x14ac:dyDescent="0.25">
      <c r="A17" s="14" t="s">
        <v>85</v>
      </c>
      <c r="B17" s="15" t="s">
        <v>86</v>
      </c>
      <c r="C17" s="16" t="s">
        <v>87</v>
      </c>
      <c r="D17" s="17">
        <v>16220</v>
      </c>
      <c r="E17" s="17">
        <v>12283</v>
      </c>
      <c r="F17" s="17">
        <v>28503</v>
      </c>
      <c r="G17" s="14" t="s">
        <v>88</v>
      </c>
      <c r="H17" s="17">
        <v>17122</v>
      </c>
      <c r="I17" s="18">
        <v>17642</v>
      </c>
      <c r="J17" s="19"/>
      <c r="K17" s="18">
        <v>34764</v>
      </c>
      <c r="L17" s="19"/>
      <c r="M17" s="14" t="s">
        <v>89</v>
      </c>
      <c r="N17" s="17">
        <v>275</v>
      </c>
      <c r="O17" s="18">
        <v>569</v>
      </c>
      <c r="P17" s="19"/>
      <c r="Q17" s="17">
        <v>844</v>
      </c>
      <c r="R17" s="14" t="s">
        <v>90</v>
      </c>
    </row>
    <row r="18" spans="1:18" ht="13.7" customHeight="1" x14ac:dyDescent="0.25">
      <c r="A18" s="14" t="s">
        <v>91</v>
      </c>
      <c r="B18" s="15" t="s">
        <v>92</v>
      </c>
      <c r="C18" s="16" t="s">
        <v>93</v>
      </c>
      <c r="D18" s="17">
        <v>13587</v>
      </c>
      <c r="E18" s="17">
        <v>10544</v>
      </c>
      <c r="F18" s="17">
        <v>24131</v>
      </c>
      <c r="G18" s="14" t="s">
        <v>94</v>
      </c>
      <c r="H18" s="17">
        <v>15656</v>
      </c>
      <c r="I18" s="18">
        <v>16003</v>
      </c>
      <c r="J18" s="19"/>
      <c r="K18" s="18">
        <v>31659</v>
      </c>
      <c r="L18" s="19"/>
      <c r="M18" s="14" t="s">
        <v>95</v>
      </c>
      <c r="N18" s="17">
        <v>255</v>
      </c>
      <c r="O18" s="18">
        <v>511</v>
      </c>
      <c r="P18" s="19"/>
      <c r="Q18" s="17">
        <v>766</v>
      </c>
      <c r="R18" s="14" t="s">
        <v>96</v>
      </c>
    </row>
    <row r="19" spans="1:18" ht="13.7" customHeight="1" x14ac:dyDescent="0.25">
      <c r="A19" s="14" t="s">
        <v>97</v>
      </c>
      <c r="B19" s="15" t="s">
        <v>98</v>
      </c>
      <c r="C19" s="16" t="s">
        <v>99</v>
      </c>
      <c r="D19" s="17">
        <v>9669</v>
      </c>
      <c r="E19" s="17">
        <v>7876</v>
      </c>
      <c r="F19" s="17">
        <v>17545</v>
      </c>
      <c r="G19" s="14" t="s">
        <v>100</v>
      </c>
      <c r="H19" s="17">
        <v>11489</v>
      </c>
      <c r="I19" s="18">
        <v>11674</v>
      </c>
      <c r="J19" s="19"/>
      <c r="K19" s="18">
        <v>23163</v>
      </c>
      <c r="L19" s="19"/>
      <c r="M19" s="14" t="s">
        <v>101</v>
      </c>
      <c r="N19" s="17">
        <v>255</v>
      </c>
      <c r="O19" s="18">
        <v>493</v>
      </c>
      <c r="P19" s="19"/>
      <c r="Q19" s="17">
        <v>748</v>
      </c>
      <c r="R19" s="14" t="s">
        <v>102</v>
      </c>
    </row>
    <row r="20" spans="1:18" ht="13.7" customHeight="1" x14ac:dyDescent="0.25">
      <c r="A20" s="14" t="s">
        <v>103</v>
      </c>
      <c r="B20" s="15" t="s">
        <v>104</v>
      </c>
      <c r="C20" s="16" t="s">
        <v>105</v>
      </c>
      <c r="D20" s="17">
        <v>8240</v>
      </c>
      <c r="E20" s="17">
        <v>6629</v>
      </c>
      <c r="F20" s="17">
        <v>14869</v>
      </c>
      <c r="G20" s="14" t="s">
        <v>106</v>
      </c>
      <c r="H20" s="17">
        <v>10921</v>
      </c>
      <c r="I20" s="18">
        <v>11217</v>
      </c>
      <c r="J20" s="19"/>
      <c r="K20" s="18">
        <v>22138</v>
      </c>
      <c r="L20" s="19"/>
      <c r="M20" s="14" t="s">
        <v>107</v>
      </c>
      <c r="N20" s="17">
        <v>251</v>
      </c>
      <c r="O20" s="18">
        <v>412</v>
      </c>
      <c r="P20" s="19"/>
      <c r="Q20" s="17">
        <v>663</v>
      </c>
      <c r="R20" s="14" t="s">
        <v>66</v>
      </c>
    </row>
    <row r="21" spans="1:18" ht="13.7" customHeight="1" x14ac:dyDescent="0.25">
      <c r="A21" s="14" t="s">
        <v>108</v>
      </c>
      <c r="B21" s="15" t="s">
        <v>109</v>
      </c>
      <c r="C21" s="16" t="s">
        <v>110</v>
      </c>
      <c r="D21" s="17">
        <v>6223</v>
      </c>
      <c r="E21" s="17">
        <v>4603</v>
      </c>
      <c r="F21" s="17">
        <v>10826</v>
      </c>
      <c r="G21" s="14" t="s">
        <v>111</v>
      </c>
      <c r="H21" s="17">
        <v>7171</v>
      </c>
      <c r="I21" s="18">
        <v>7327</v>
      </c>
      <c r="J21" s="19"/>
      <c r="K21" s="18">
        <v>14498</v>
      </c>
      <c r="L21" s="19"/>
      <c r="M21" s="14" t="s">
        <v>112</v>
      </c>
      <c r="N21" s="17">
        <v>96</v>
      </c>
      <c r="O21" s="18">
        <v>202</v>
      </c>
      <c r="P21" s="19"/>
      <c r="Q21" s="17">
        <v>298</v>
      </c>
      <c r="R21" s="14" t="s">
        <v>72</v>
      </c>
    </row>
    <row r="22" spans="1:18" ht="13.7" customHeight="1" x14ac:dyDescent="0.25">
      <c r="A22" s="14" t="s">
        <v>113</v>
      </c>
      <c r="B22" s="15" t="s">
        <v>114</v>
      </c>
      <c r="C22" s="16" t="s">
        <v>115</v>
      </c>
      <c r="D22" s="17">
        <v>8733</v>
      </c>
      <c r="E22" s="17">
        <v>6636</v>
      </c>
      <c r="F22" s="17">
        <v>15369</v>
      </c>
      <c r="G22" s="14" t="s">
        <v>88</v>
      </c>
      <c r="H22" s="17">
        <v>9060</v>
      </c>
      <c r="I22" s="18">
        <v>9367</v>
      </c>
      <c r="J22" s="19"/>
      <c r="K22" s="18">
        <v>18427</v>
      </c>
      <c r="L22" s="19"/>
      <c r="M22" s="14" t="s">
        <v>116</v>
      </c>
      <c r="N22" s="17">
        <v>187</v>
      </c>
      <c r="O22" s="18">
        <v>307</v>
      </c>
      <c r="P22" s="19"/>
      <c r="Q22" s="17">
        <v>494</v>
      </c>
      <c r="R22" s="14" t="s">
        <v>117</v>
      </c>
    </row>
    <row r="23" spans="1:18" ht="13.7" customHeight="1" x14ac:dyDescent="0.25">
      <c r="A23" s="20" t="s">
        <v>11</v>
      </c>
      <c r="B23" s="22"/>
      <c r="C23" s="21"/>
      <c r="D23" s="23">
        <v>219639</v>
      </c>
      <c r="E23" s="23">
        <v>172637</v>
      </c>
      <c r="F23" s="24">
        <v>392276</v>
      </c>
      <c r="G23" s="25" t="s">
        <v>118</v>
      </c>
      <c r="H23" s="23">
        <v>252357</v>
      </c>
      <c r="I23" s="26">
        <v>258524</v>
      </c>
      <c r="J23" s="27"/>
      <c r="K23" s="28">
        <v>510881</v>
      </c>
      <c r="L23" s="29"/>
      <c r="M23" s="25" t="s">
        <v>119</v>
      </c>
      <c r="N23" s="23">
        <v>5196</v>
      </c>
      <c r="O23" s="26">
        <v>9626</v>
      </c>
      <c r="P23" s="27"/>
      <c r="Q23" s="24">
        <v>14822</v>
      </c>
      <c r="R23" s="25" t="s">
        <v>120</v>
      </c>
    </row>
    <row r="24" spans="1:18" ht="21.95" customHeight="1" thickBot="1" x14ac:dyDescent="0.3">
      <c r="A24" s="20" t="s">
        <v>121</v>
      </c>
      <c r="B24" s="22"/>
      <c r="C24" s="21"/>
      <c r="D24" s="30">
        <v>219639</v>
      </c>
      <c r="E24" s="30">
        <v>172637</v>
      </c>
      <c r="F24" s="30">
        <v>392276</v>
      </c>
      <c r="G24" s="25" t="s">
        <v>118</v>
      </c>
      <c r="H24" s="30">
        <v>252357</v>
      </c>
      <c r="I24" s="31">
        <v>258524</v>
      </c>
      <c r="J24" s="32"/>
      <c r="K24" s="31">
        <v>510881</v>
      </c>
      <c r="L24" s="32"/>
      <c r="M24" s="25" t="s">
        <v>119</v>
      </c>
      <c r="N24" s="30">
        <v>5196</v>
      </c>
      <c r="O24" s="31">
        <v>9626</v>
      </c>
      <c r="P24" s="32"/>
      <c r="Q24" s="30">
        <v>14822</v>
      </c>
      <c r="R24" s="25" t="s">
        <v>120</v>
      </c>
    </row>
    <row r="25" spans="1:18" ht="0.75" customHeight="1" thickTop="1" x14ac:dyDescent="0.25">
      <c r="A25" s="33" t="s">
        <v>122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ht="13.7" customHeight="1" x14ac:dyDescent="0.25">
      <c r="P26" s="34" t="s">
        <v>123</v>
      </c>
      <c r="Q26" s="34"/>
      <c r="R26" s="34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124</v>
      </c>
      <c r="E29" s="13"/>
      <c r="F29" s="13"/>
      <c r="G29" s="12"/>
      <c r="H29" s="35" t="s">
        <v>11</v>
      </c>
      <c r="I29" s="37"/>
      <c r="J29" s="37"/>
      <c r="K29" s="36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35" t="s">
        <v>3</v>
      </c>
      <c r="I30" s="36"/>
      <c r="J30" s="35" t="s">
        <v>12</v>
      </c>
      <c r="K30" s="36"/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442</v>
      </c>
      <c r="E31" s="17">
        <v>2122</v>
      </c>
      <c r="F31" s="17">
        <v>2564</v>
      </c>
      <c r="G31" s="14" t="s">
        <v>125</v>
      </c>
      <c r="H31" s="18">
        <v>60989</v>
      </c>
      <c r="I31" s="19"/>
      <c r="J31" s="38" t="s">
        <v>126</v>
      </c>
      <c r="K31" s="39"/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573</v>
      </c>
      <c r="E32" s="17">
        <v>2492</v>
      </c>
      <c r="F32" s="17">
        <v>3065</v>
      </c>
      <c r="G32" s="14" t="s">
        <v>127</v>
      </c>
      <c r="H32" s="18">
        <v>75212</v>
      </c>
      <c r="I32" s="19"/>
      <c r="J32" s="38" t="s">
        <v>128</v>
      </c>
      <c r="K32" s="39"/>
    </row>
    <row r="33" spans="1:11" ht="13.7" customHeight="1" x14ac:dyDescent="0.25">
      <c r="A33" s="14" t="s">
        <v>25</v>
      </c>
      <c r="B33" s="15" t="s">
        <v>26</v>
      </c>
      <c r="C33" s="16" t="s">
        <v>27</v>
      </c>
      <c r="D33" s="17">
        <v>298</v>
      </c>
      <c r="E33" s="17">
        <v>1468</v>
      </c>
      <c r="F33" s="17">
        <v>1766</v>
      </c>
      <c r="G33" s="14" t="s">
        <v>129</v>
      </c>
      <c r="H33" s="18">
        <v>49028</v>
      </c>
      <c r="I33" s="19"/>
      <c r="J33" s="38" t="s">
        <v>130</v>
      </c>
      <c r="K33" s="39"/>
    </row>
    <row r="34" spans="1:11" ht="13.7" customHeight="1" x14ac:dyDescent="0.25">
      <c r="A34" s="14" t="s">
        <v>31</v>
      </c>
      <c r="B34" s="15" t="s">
        <v>32</v>
      </c>
      <c r="C34" s="16" t="s">
        <v>33</v>
      </c>
      <c r="D34" s="17">
        <v>518</v>
      </c>
      <c r="E34" s="17">
        <v>2086</v>
      </c>
      <c r="F34" s="17">
        <v>2604</v>
      </c>
      <c r="G34" s="14" t="s">
        <v>131</v>
      </c>
      <c r="H34" s="18">
        <v>62706</v>
      </c>
      <c r="I34" s="19"/>
      <c r="J34" s="38" t="s">
        <v>132</v>
      </c>
      <c r="K34" s="39"/>
    </row>
    <row r="35" spans="1:11" ht="13.7" customHeight="1" x14ac:dyDescent="0.25">
      <c r="A35" s="14" t="s">
        <v>37</v>
      </c>
      <c r="B35" s="15" t="s">
        <v>38</v>
      </c>
      <c r="C35" s="16" t="s">
        <v>39</v>
      </c>
      <c r="D35" s="17">
        <v>501</v>
      </c>
      <c r="E35" s="17">
        <v>2439</v>
      </c>
      <c r="F35" s="17">
        <v>2940</v>
      </c>
      <c r="G35" s="14" t="s">
        <v>133</v>
      </c>
      <c r="H35" s="18">
        <v>56923</v>
      </c>
      <c r="I35" s="19"/>
      <c r="J35" s="38" t="s">
        <v>134</v>
      </c>
      <c r="K35" s="39"/>
    </row>
    <row r="36" spans="1:11" ht="13.7" customHeight="1" x14ac:dyDescent="0.25">
      <c r="A36" s="14" t="s">
        <v>43</v>
      </c>
      <c r="B36" s="15" t="s">
        <v>44</v>
      </c>
      <c r="C36" s="16" t="s">
        <v>45</v>
      </c>
      <c r="D36" s="17">
        <v>427</v>
      </c>
      <c r="E36" s="17">
        <v>1913</v>
      </c>
      <c r="F36" s="17">
        <v>2340</v>
      </c>
      <c r="G36" s="14" t="s">
        <v>135</v>
      </c>
      <c r="H36" s="18">
        <v>53700</v>
      </c>
      <c r="I36" s="19"/>
      <c r="J36" s="38" t="s">
        <v>136</v>
      </c>
      <c r="K36" s="39"/>
    </row>
    <row r="37" spans="1:11" ht="13.7" customHeight="1" x14ac:dyDescent="0.25">
      <c r="A37" s="14" t="s">
        <v>49</v>
      </c>
      <c r="B37" s="15" t="s">
        <v>50</v>
      </c>
      <c r="C37" s="16" t="s">
        <v>51</v>
      </c>
      <c r="D37" s="17">
        <v>460</v>
      </c>
      <c r="E37" s="17">
        <v>1747</v>
      </c>
      <c r="F37" s="17">
        <v>2207</v>
      </c>
      <c r="G37" s="14" t="s">
        <v>137</v>
      </c>
      <c r="H37" s="18">
        <v>61101</v>
      </c>
      <c r="I37" s="19"/>
      <c r="J37" s="38" t="s">
        <v>138</v>
      </c>
      <c r="K37" s="39"/>
    </row>
    <row r="38" spans="1:11" ht="13.7" customHeight="1" x14ac:dyDescent="0.25">
      <c r="A38" s="14" t="s">
        <v>55</v>
      </c>
      <c r="B38" s="15" t="s">
        <v>56</v>
      </c>
      <c r="C38" s="16" t="s">
        <v>57</v>
      </c>
      <c r="D38" s="17">
        <v>623</v>
      </c>
      <c r="E38" s="17">
        <v>2376</v>
      </c>
      <c r="F38" s="17">
        <v>2999</v>
      </c>
      <c r="G38" s="14" t="s">
        <v>139</v>
      </c>
      <c r="H38" s="18">
        <v>74147</v>
      </c>
      <c r="I38" s="19"/>
      <c r="J38" s="38" t="s">
        <v>140</v>
      </c>
      <c r="K38" s="39"/>
    </row>
    <row r="39" spans="1:11" ht="13.7" customHeight="1" x14ac:dyDescent="0.25">
      <c r="A39" s="14" t="s">
        <v>61</v>
      </c>
      <c r="B39" s="15" t="s">
        <v>62</v>
      </c>
      <c r="C39" s="16" t="s">
        <v>63</v>
      </c>
      <c r="D39" s="17">
        <v>482</v>
      </c>
      <c r="E39" s="17">
        <v>1898</v>
      </c>
      <c r="F39" s="17">
        <v>2380</v>
      </c>
      <c r="G39" s="14" t="s">
        <v>141</v>
      </c>
      <c r="H39" s="18">
        <v>52559</v>
      </c>
      <c r="I39" s="19"/>
      <c r="J39" s="38" t="s">
        <v>142</v>
      </c>
      <c r="K39" s="39"/>
    </row>
    <row r="40" spans="1:11" ht="13.7" customHeight="1" x14ac:dyDescent="0.25">
      <c r="A40" s="14" t="s">
        <v>67</v>
      </c>
      <c r="B40" s="15" t="s">
        <v>68</v>
      </c>
      <c r="C40" s="16" t="s">
        <v>69</v>
      </c>
      <c r="D40" s="17">
        <v>261</v>
      </c>
      <c r="E40" s="17">
        <v>996</v>
      </c>
      <c r="F40" s="17">
        <v>1257</v>
      </c>
      <c r="G40" s="14" t="s">
        <v>143</v>
      </c>
      <c r="H40" s="18">
        <v>43758</v>
      </c>
      <c r="I40" s="19"/>
      <c r="J40" s="38" t="s">
        <v>144</v>
      </c>
      <c r="K40" s="39"/>
    </row>
    <row r="41" spans="1:11" ht="13.7" customHeight="1" x14ac:dyDescent="0.25">
      <c r="A41" s="14" t="s">
        <v>73</v>
      </c>
      <c r="B41" s="15" t="s">
        <v>74</v>
      </c>
      <c r="C41" s="16" t="s">
        <v>75</v>
      </c>
      <c r="D41" s="17">
        <v>345</v>
      </c>
      <c r="E41" s="17">
        <v>1291</v>
      </c>
      <c r="F41" s="17">
        <v>1636</v>
      </c>
      <c r="G41" s="14" t="s">
        <v>145</v>
      </c>
      <c r="H41" s="18">
        <v>39053</v>
      </c>
      <c r="I41" s="19"/>
      <c r="J41" s="38" t="s">
        <v>146</v>
      </c>
      <c r="K41" s="39"/>
    </row>
    <row r="42" spans="1:11" ht="13.7" customHeight="1" x14ac:dyDescent="0.25">
      <c r="A42" s="14" t="s">
        <v>79</v>
      </c>
      <c r="B42" s="15" t="s">
        <v>80</v>
      </c>
      <c r="C42" s="16" t="s">
        <v>81</v>
      </c>
      <c r="D42" s="17">
        <v>489</v>
      </c>
      <c r="E42" s="17">
        <v>1702</v>
      </c>
      <c r="F42" s="17">
        <v>2191</v>
      </c>
      <c r="G42" s="14" t="s">
        <v>147</v>
      </c>
      <c r="H42" s="18">
        <v>57047</v>
      </c>
      <c r="I42" s="19"/>
      <c r="J42" s="38" t="s">
        <v>148</v>
      </c>
      <c r="K42" s="39"/>
    </row>
    <row r="43" spans="1:11" ht="13.7" customHeight="1" x14ac:dyDescent="0.25">
      <c r="A43" s="14" t="s">
        <v>85</v>
      </c>
      <c r="B43" s="15" t="s">
        <v>86</v>
      </c>
      <c r="C43" s="16" t="s">
        <v>87</v>
      </c>
      <c r="D43" s="17">
        <v>471</v>
      </c>
      <c r="E43" s="17">
        <v>1913</v>
      </c>
      <c r="F43" s="17">
        <v>2384</v>
      </c>
      <c r="G43" s="14" t="s">
        <v>149</v>
      </c>
      <c r="H43" s="18">
        <v>66495</v>
      </c>
      <c r="I43" s="19"/>
      <c r="J43" s="38" t="s">
        <v>150</v>
      </c>
      <c r="K43" s="39"/>
    </row>
    <row r="44" spans="1:11" ht="13.7" customHeight="1" x14ac:dyDescent="0.25">
      <c r="A44" s="14" t="s">
        <v>91</v>
      </c>
      <c r="B44" s="15" t="s">
        <v>92</v>
      </c>
      <c r="C44" s="16" t="s">
        <v>93</v>
      </c>
      <c r="D44" s="17">
        <v>453</v>
      </c>
      <c r="E44" s="17">
        <v>1742</v>
      </c>
      <c r="F44" s="17">
        <v>2195</v>
      </c>
      <c r="G44" s="14" t="s">
        <v>151</v>
      </c>
      <c r="H44" s="18">
        <v>58751</v>
      </c>
      <c r="I44" s="19"/>
      <c r="J44" s="38" t="s">
        <v>152</v>
      </c>
      <c r="K44" s="39"/>
    </row>
    <row r="45" spans="1:11" ht="13.7" customHeight="1" x14ac:dyDescent="0.25">
      <c r="A45" s="14" t="s">
        <v>97</v>
      </c>
      <c r="B45" s="15" t="s">
        <v>98</v>
      </c>
      <c r="C45" s="16" t="s">
        <v>99</v>
      </c>
      <c r="D45" s="17">
        <v>376</v>
      </c>
      <c r="E45" s="17">
        <v>1450</v>
      </c>
      <c r="F45" s="17">
        <v>1826</v>
      </c>
      <c r="G45" s="14" t="s">
        <v>153</v>
      </c>
      <c r="H45" s="18">
        <v>43282</v>
      </c>
      <c r="I45" s="19"/>
      <c r="J45" s="38" t="s">
        <v>141</v>
      </c>
      <c r="K45" s="39"/>
    </row>
    <row r="46" spans="1:11" ht="13.7" customHeight="1" x14ac:dyDescent="0.25">
      <c r="A46" s="14" t="s">
        <v>103</v>
      </c>
      <c r="B46" s="15" t="s">
        <v>104</v>
      </c>
      <c r="C46" s="16" t="s">
        <v>105</v>
      </c>
      <c r="D46" s="17">
        <v>222</v>
      </c>
      <c r="E46" s="17">
        <v>1067</v>
      </c>
      <c r="F46" s="17">
        <v>1289</v>
      </c>
      <c r="G46" s="14" t="s">
        <v>154</v>
      </c>
      <c r="H46" s="18">
        <v>38959</v>
      </c>
      <c r="I46" s="19"/>
      <c r="J46" s="38" t="s">
        <v>127</v>
      </c>
      <c r="K46" s="39"/>
    </row>
    <row r="47" spans="1:11" ht="13.7" customHeight="1" x14ac:dyDescent="0.25">
      <c r="A47" s="14" t="s">
        <v>108</v>
      </c>
      <c r="B47" s="15" t="s">
        <v>109</v>
      </c>
      <c r="C47" s="16" t="s">
        <v>110</v>
      </c>
      <c r="D47" s="17">
        <v>180</v>
      </c>
      <c r="E47" s="17">
        <v>496</v>
      </c>
      <c r="F47" s="17">
        <v>676</v>
      </c>
      <c r="G47" s="14" t="s">
        <v>155</v>
      </c>
      <c r="H47" s="18">
        <v>26298</v>
      </c>
      <c r="I47" s="19"/>
      <c r="J47" s="38" t="s">
        <v>156</v>
      </c>
      <c r="K47" s="39"/>
    </row>
    <row r="48" spans="1:11" ht="13.7" customHeight="1" x14ac:dyDescent="0.25">
      <c r="A48" s="14" t="s">
        <v>113</v>
      </c>
      <c r="B48" s="15" t="s">
        <v>114</v>
      </c>
      <c r="C48" s="16" t="s">
        <v>115</v>
      </c>
      <c r="D48" s="17">
        <v>342</v>
      </c>
      <c r="E48" s="17">
        <v>1225</v>
      </c>
      <c r="F48" s="17">
        <v>1567</v>
      </c>
      <c r="G48" s="14" t="s">
        <v>157</v>
      </c>
      <c r="H48" s="18">
        <v>35857</v>
      </c>
      <c r="I48" s="19"/>
      <c r="J48" s="38" t="s">
        <v>158</v>
      </c>
      <c r="K48" s="39"/>
    </row>
    <row r="49" spans="1:18" ht="13.7" customHeight="1" x14ac:dyDescent="0.25">
      <c r="A49" s="20" t="s">
        <v>11</v>
      </c>
      <c r="B49" s="22"/>
      <c r="C49" s="21"/>
      <c r="D49" s="23">
        <v>7463</v>
      </c>
      <c r="E49" s="23">
        <v>30423</v>
      </c>
      <c r="F49" s="24">
        <v>37886</v>
      </c>
      <c r="G49" s="25" t="s">
        <v>159</v>
      </c>
      <c r="H49" s="40">
        <v>955865</v>
      </c>
      <c r="I49" s="41"/>
      <c r="J49" s="42">
        <v>0</v>
      </c>
      <c r="K49" s="43"/>
    </row>
    <row r="50" spans="1:18" ht="21.95" customHeight="1" thickBot="1" x14ac:dyDescent="0.3">
      <c r="A50" s="20" t="s">
        <v>121</v>
      </c>
      <c r="B50" s="22"/>
      <c r="C50" s="21"/>
      <c r="D50" s="30">
        <v>7463</v>
      </c>
      <c r="E50" s="30">
        <v>30423</v>
      </c>
      <c r="F50" s="30">
        <v>37886</v>
      </c>
      <c r="G50" s="25" t="s">
        <v>159</v>
      </c>
      <c r="H50" s="44">
        <v>955865</v>
      </c>
      <c r="I50" s="45"/>
      <c r="J50" s="42">
        <v>0</v>
      </c>
      <c r="K50" s="43"/>
    </row>
    <row r="51" spans="1:18" ht="0.75" customHeight="1" thickTop="1" x14ac:dyDescent="0.25">
      <c r="A51" s="33" t="s">
        <v>122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13.7" customHeight="1" x14ac:dyDescent="0.25">
      <c r="P52" s="34" t="s">
        <v>160</v>
      </c>
      <c r="Q52" s="34"/>
      <c r="R52" s="34"/>
    </row>
  </sheetData>
  <mergeCells count="126">
    <mergeCell ref="A51:R51"/>
    <mergeCell ref="P52:R52"/>
    <mergeCell ref="A49:C49"/>
    <mergeCell ref="H49:I49"/>
    <mergeCell ref="J49:K49"/>
    <mergeCell ref="A50:C50"/>
    <mergeCell ref="H50:I50"/>
    <mergeCell ref="J50:K50"/>
    <mergeCell ref="H46:I46"/>
    <mergeCell ref="J46:K46"/>
    <mergeCell ref="H47:I47"/>
    <mergeCell ref="J47:K47"/>
    <mergeCell ref="H48:I48"/>
    <mergeCell ref="J48:K48"/>
    <mergeCell ref="H43:I43"/>
    <mergeCell ref="J43:K43"/>
    <mergeCell ref="H44:I44"/>
    <mergeCell ref="J44:K44"/>
    <mergeCell ref="H45:I45"/>
    <mergeCell ref="J45:K45"/>
    <mergeCell ref="H40:I40"/>
    <mergeCell ref="J40:K40"/>
    <mergeCell ref="H41:I41"/>
    <mergeCell ref="J41:K41"/>
    <mergeCell ref="H42:I42"/>
    <mergeCell ref="J42:K42"/>
    <mergeCell ref="H37:I37"/>
    <mergeCell ref="J37:K37"/>
    <mergeCell ref="H38:I38"/>
    <mergeCell ref="J38:K38"/>
    <mergeCell ref="H39:I39"/>
    <mergeCell ref="J39:K39"/>
    <mergeCell ref="H34:I34"/>
    <mergeCell ref="J34:K34"/>
    <mergeCell ref="H35:I35"/>
    <mergeCell ref="J35:K35"/>
    <mergeCell ref="H36:I36"/>
    <mergeCell ref="J36:K36"/>
    <mergeCell ref="H31:I31"/>
    <mergeCell ref="J31:K31"/>
    <mergeCell ref="H32:I32"/>
    <mergeCell ref="J32:K32"/>
    <mergeCell ref="H33:I33"/>
    <mergeCell ref="J33:K33"/>
    <mergeCell ref="A25:R25"/>
    <mergeCell ref="P26:R26"/>
    <mergeCell ref="A27:R27"/>
    <mergeCell ref="A28:K28"/>
    <mergeCell ref="A29:A30"/>
    <mergeCell ref="B29:C29"/>
    <mergeCell ref="D29:G29"/>
    <mergeCell ref="H29:K29"/>
    <mergeCell ref="H30:I30"/>
    <mergeCell ref="J30:K30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7.5703125" customWidth="1"/>
    <col min="4" max="4" width="8.5703125" customWidth="1"/>
    <col min="7" max="8" width="11" customWidth="1"/>
  </cols>
  <sheetData>
    <row r="1" spans="1:8" ht="16.5" customHeight="1" x14ac:dyDescent="0.25">
      <c r="A1" s="46"/>
      <c r="B1" s="46"/>
      <c r="C1" s="46"/>
      <c r="D1" s="46"/>
      <c r="E1" s="46"/>
      <c r="F1" s="46"/>
      <c r="G1" s="46"/>
      <c r="H1" s="46"/>
    </row>
    <row r="2" spans="1:8" ht="19.350000000000001" customHeight="1" x14ac:dyDescent="0.25">
      <c r="A2" s="47" t="s">
        <v>2</v>
      </c>
      <c r="B2" s="50" t="s">
        <v>3</v>
      </c>
      <c r="C2" s="51"/>
      <c r="D2" s="55" t="s">
        <v>161</v>
      </c>
      <c r="E2" s="55"/>
      <c r="F2" s="55"/>
      <c r="G2" s="54"/>
      <c r="H2" s="51" t="s">
        <v>162</v>
      </c>
    </row>
    <row r="3" spans="1:8" ht="13.7" customHeight="1" x14ac:dyDescent="0.25">
      <c r="A3" s="49"/>
      <c r="B3" s="52"/>
      <c r="C3" s="53"/>
      <c r="D3" s="58" t="s">
        <v>163</v>
      </c>
      <c r="E3" s="61" t="s">
        <v>164</v>
      </c>
      <c r="F3" s="61" t="s">
        <v>165</v>
      </c>
      <c r="G3" s="61" t="s">
        <v>166</v>
      </c>
      <c r="H3" s="56"/>
    </row>
    <row r="4" spans="1:8" ht="13.7" customHeight="1" x14ac:dyDescent="0.25">
      <c r="A4" s="48"/>
      <c r="B4" s="57" t="s">
        <v>7</v>
      </c>
      <c r="C4" s="60" t="s">
        <v>8</v>
      </c>
      <c r="D4" s="59"/>
      <c r="E4" s="62"/>
      <c r="F4" s="62"/>
      <c r="G4" s="62"/>
      <c r="H4" s="53"/>
    </row>
    <row r="5" spans="1:8" ht="13.7" customHeight="1" x14ac:dyDescent="0.25">
      <c r="A5" s="63" t="s">
        <v>13</v>
      </c>
      <c r="B5" s="64" t="s">
        <v>14</v>
      </c>
      <c r="C5" s="65" t="s">
        <v>15</v>
      </c>
      <c r="D5" s="66">
        <v>32994</v>
      </c>
      <c r="E5" s="67">
        <v>60930</v>
      </c>
      <c r="F5" s="68">
        <v>60989</v>
      </c>
      <c r="G5" s="67">
        <v>60686</v>
      </c>
      <c r="H5" s="69">
        <f t="shared" ref="H5:H23" si="0">D5/G5*1000</f>
        <v>543.68388096101239</v>
      </c>
    </row>
    <row r="6" spans="1:8" ht="13.7" customHeight="1" x14ac:dyDescent="0.25">
      <c r="A6" s="63" t="s">
        <v>19</v>
      </c>
      <c r="B6" s="64" t="s">
        <v>20</v>
      </c>
      <c r="C6" s="65" t="s">
        <v>21</v>
      </c>
      <c r="D6" s="66">
        <v>39180</v>
      </c>
      <c r="E6" s="67">
        <v>74549</v>
      </c>
      <c r="F6" s="68">
        <v>75212</v>
      </c>
      <c r="G6" s="67">
        <v>75066</v>
      </c>
      <c r="H6" s="69">
        <f t="shared" si="0"/>
        <v>521.94069219087203</v>
      </c>
    </row>
    <row r="7" spans="1:8" ht="13.7" customHeight="1" x14ac:dyDescent="0.25">
      <c r="A7" s="63" t="s">
        <v>25</v>
      </c>
      <c r="B7" s="64" t="s">
        <v>26</v>
      </c>
      <c r="C7" s="65" t="s">
        <v>27</v>
      </c>
      <c r="D7" s="66">
        <v>27352</v>
      </c>
      <c r="E7" s="67">
        <v>48657</v>
      </c>
      <c r="F7" s="68">
        <v>49028</v>
      </c>
      <c r="G7" s="67">
        <v>48711</v>
      </c>
      <c r="H7" s="69">
        <f t="shared" si="0"/>
        <v>561.51587937016279</v>
      </c>
    </row>
    <row r="8" spans="1:8" ht="13.7" customHeight="1" x14ac:dyDescent="0.25">
      <c r="A8" s="63" t="s">
        <v>31</v>
      </c>
      <c r="B8" s="64" t="s">
        <v>32</v>
      </c>
      <c r="C8" s="65" t="s">
        <v>33</v>
      </c>
      <c r="D8" s="66">
        <v>33987</v>
      </c>
      <c r="E8" s="67">
        <v>62656</v>
      </c>
      <c r="F8" s="68">
        <v>62706</v>
      </c>
      <c r="G8" s="67">
        <v>62564</v>
      </c>
      <c r="H8" s="69">
        <f t="shared" si="0"/>
        <v>543.23572661594528</v>
      </c>
    </row>
    <row r="9" spans="1:8" ht="13.7" customHeight="1" x14ac:dyDescent="0.25">
      <c r="A9" s="63" t="s">
        <v>37</v>
      </c>
      <c r="B9" s="64" t="s">
        <v>38</v>
      </c>
      <c r="C9" s="65" t="s">
        <v>39</v>
      </c>
      <c r="D9" s="66">
        <v>29121</v>
      </c>
      <c r="E9" s="67">
        <v>57456</v>
      </c>
      <c r="F9" s="68">
        <v>56923</v>
      </c>
      <c r="G9" s="67">
        <v>57044</v>
      </c>
      <c r="H9" s="69">
        <f t="shared" si="0"/>
        <v>510.50066615244373</v>
      </c>
    </row>
    <row r="10" spans="1:8" ht="13.7" customHeight="1" x14ac:dyDescent="0.25">
      <c r="A10" s="63" t="s">
        <v>43</v>
      </c>
      <c r="B10" s="64" t="s">
        <v>44</v>
      </c>
      <c r="C10" s="65" t="s">
        <v>45</v>
      </c>
      <c r="D10" s="66">
        <v>28409</v>
      </c>
      <c r="E10" s="67">
        <v>53741</v>
      </c>
      <c r="F10" s="68">
        <v>53700</v>
      </c>
      <c r="G10" s="67">
        <v>53613</v>
      </c>
      <c r="H10" s="69">
        <f t="shared" si="0"/>
        <v>529.89013858579074</v>
      </c>
    </row>
    <row r="11" spans="1:8" ht="13.7" customHeight="1" x14ac:dyDescent="0.25">
      <c r="A11" s="63" t="s">
        <v>49</v>
      </c>
      <c r="B11" s="64" t="s">
        <v>50</v>
      </c>
      <c r="C11" s="65" t="s">
        <v>51</v>
      </c>
      <c r="D11" s="66">
        <v>32812</v>
      </c>
      <c r="E11" s="67">
        <v>60582</v>
      </c>
      <c r="F11" s="68">
        <v>61101</v>
      </c>
      <c r="G11" s="67">
        <v>60749</v>
      </c>
      <c r="H11" s="69">
        <f t="shared" si="0"/>
        <v>540.12411726942014</v>
      </c>
    </row>
    <row r="12" spans="1:8" ht="13.7" customHeight="1" x14ac:dyDescent="0.25">
      <c r="A12" s="63" t="s">
        <v>55</v>
      </c>
      <c r="B12" s="64" t="s">
        <v>56</v>
      </c>
      <c r="C12" s="65" t="s">
        <v>57</v>
      </c>
      <c r="D12" s="66">
        <v>40305</v>
      </c>
      <c r="E12" s="67">
        <v>73610</v>
      </c>
      <c r="F12" s="68">
        <v>74147</v>
      </c>
      <c r="G12" s="67">
        <v>73824</v>
      </c>
      <c r="H12" s="69">
        <f t="shared" si="0"/>
        <v>545.96066319895965</v>
      </c>
    </row>
    <row r="13" spans="1:8" ht="13.7" customHeight="1" x14ac:dyDescent="0.25">
      <c r="A13" s="63" t="s">
        <v>61</v>
      </c>
      <c r="B13" s="64" t="s">
        <v>62</v>
      </c>
      <c r="C13" s="65" t="s">
        <v>63</v>
      </c>
      <c r="D13" s="66">
        <v>27869</v>
      </c>
      <c r="E13" s="67">
        <v>52676</v>
      </c>
      <c r="F13" s="68">
        <v>52559</v>
      </c>
      <c r="G13" s="67">
        <v>52453</v>
      </c>
      <c r="H13" s="69">
        <f t="shared" si="0"/>
        <v>531.31374754542162</v>
      </c>
    </row>
    <row r="14" spans="1:8" ht="13.7" customHeight="1" x14ac:dyDescent="0.25">
      <c r="A14" s="63" t="s">
        <v>67</v>
      </c>
      <c r="B14" s="64" t="s">
        <v>68</v>
      </c>
      <c r="C14" s="65" t="s">
        <v>69</v>
      </c>
      <c r="D14" s="66">
        <v>24460</v>
      </c>
      <c r="E14" s="67">
        <v>43438</v>
      </c>
      <c r="F14" s="68">
        <v>43758</v>
      </c>
      <c r="G14" s="67">
        <v>43636</v>
      </c>
      <c r="H14" s="69">
        <f t="shared" si="0"/>
        <v>560.5463378861491</v>
      </c>
    </row>
    <row r="15" spans="1:8" ht="13.7" customHeight="1" x14ac:dyDescent="0.25">
      <c r="A15" s="63" t="s">
        <v>73</v>
      </c>
      <c r="B15" s="64" t="s">
        <v>74</v>
      </c>
      <c r="C15" s="65" t="s">
        <v>75</v>
      </c>
      <c r="D15" s="66">
        <v>20348</v>
      </c>
      <c r="E15" s="67">
        <v>38822</v>
      </c>
      <c r="F15" s="68">
        <v>39053</v>
      </c>
      <c r="G15" s="67">
        <v>38904</v>
      </c>
      <c r="H15" s="69">
        <f t="shared" si="0"/>
        <v>523.03105079169234</v>
      </c>
    </row>
    <row r="16" spans="1:8" ht="13.7" customHeight="1" x14ac:dyDescent="0.25">
      <c r="A16" s="63" t="s">
        <v>79</v>
      </c>
      <c r="B16" s="64" t="s">
        <v>80</v>
      </c>
      <c r="C16" s="65" t="s">
        <v>81</v>
      </c>
      <c r="D16" s="66">
        <v>29395</v>
      </c>
      <c r="E16" s="67">
        <v>56774</v>
      </c>
      <c r="F16" s="68">
        <v>57047</v>
      </c>
      <c r="G16" s="67">
        <v>57098</v>
      </c>
      <c r="H16" s="69">
        <f t="shared" si="0"/>
        <v>514.81663105537848</v>
      </c>
    </row>
    <row r="17" spans="1:8" ht="13.7" customHeight="1" x14ac:dyDescent="0.25">
      <c r="A17" s="63" t="s">
        <v>85</v>
      </c>
      <c r="B17" s="64" t="s">
        <v>86</v>
      </c>
      <c r="C17" s="65" t="s">
        <v>87</v>
      </c>
      <c r="D17" s="66">
        <v>34764</v>
      </c>
      <c r="E17" s="67">
        <v>66223</v>
      </c>
      <c r="F17" s="68">
        <v>66495</v>
      </c>
      <c r="G17" s="67">
        <v>66591</v>
      </c>
      <c r="H17" s="69">
        <f t="shared" si="0"/>
        <v>522.0525296211199</v>
      </c>
    </row>
    <row r="18" spans="1:8" ht="13.7" customHeight="1" x14ac:dyDescent="0.25">
      <c r="A18" s="63" t="s">
        <v>91</v>
      </c>
      <c r="B18" s="64" t="s">
        <v>92</v>
      </c>
      <c r="C18" s="65" t="s">
        <v>93</v>
      </c>
      <c r="D18" s="66">
        <v>31659</v>
      </c>
      <c r="E18" s="67">
        <v>57810</v>
      </c>
      <c r="F18" s="68">
        <v>58751</v>
      </c>
      <c r="G18" s="67">
        <v>58365</v>
      </c>
      <c r="H18" s="69">
        <f t="shared" si="0"/>
        <v>542.43125160627096</v>
      </c>
    </row>
    <row r="19" spans="1:8" ht="13.7" customHeight="1" x14ac:dyDescent="0.25">
      <c r="A19" s="63" t="s">
        <v>97</v>
      </c>
      <c r="B19" s="64" t="s">
        <v>98</v>
      </c>
      <c r="C19" s="65" t="s">
        <v>99</v>
      </c>
      <c r="D19" s="66">
        <v>23163</v>
      </c>
      <c r="E19" s="67">
        <v>43354</v>
      </c>
      <c r="F19" s="68">
        <v>43282</v>
      </c>
      <c r="G19" s="67">
        <v>43327</v>
      </c>
      <c r="H19" s="69">
        <f t="shared" si="0"/>
        <v>534.60890437833223</v>
      </c>
    </row>
    <row r="20" spans="1:8" ht="13.7" customHeight="1" x14ac:dyDescent="0.25">
      <c r="A20" s="63" t="s">
        <v>103</v>
      </c>
      <c r="B20" s="64" t="s">
        <v>104</v>
      </c>
      <c r="C20" s="65" t="s">
        <v>105</v>
      </c>
      <c r="D20" s="66">
        <v>22138</v>
      </c>
      <c r="E20" s="67">
        <v>38413</v>
      </c>
      <c r="F20" s="68">
        <v>38959</v>
      </c>
      <c r="G20" s="67">
        <v>38704</v>
      </c>
      <c r="H20" s="69">
        <f t="shared" si="0"/>
        <v>571.98222405952868</v>
      </c>
    </row>
    <row r="21" spans="1:8" ht="13.7" customHeight="1" x14ac:dyDescent="0.25">
      <c r="A21" s="63" t="s">
        <v>108</v>
      </c>
      <c r="B21" s="64" t="s">
        <v>109</v>
      </c>
      <c r="C21" s="65" t="s">
        <v>110</v>
      </c>
      <c r="D21" s="66">
        <v>14498</v>
      </c>
      <c r="E21" s="67">
        <v>25100</v>
      </c>
      <c r="F21" s="68">
        <v>26298</v>
      </c>
      <c r="G21" s="67">
        <v>26235</v>
      </c>
      <c r="H21" s="69">
        <f t="shared" si="0"/>
        <v>552.62054507337518</v>
      </c>
    </row>
    <row r="22" spans="1:8" ht="13.7" customHeight="1" x14ac:dyDescent="0.25">
      <c r="A22" s="63" t="s">
        <v>113</v>
      </c>
      <c r="B22" s="64" t="s">
        <v>114</v>
      </c>
      <c r="C22" s="65" t="s">
        <v>115</v>
      </c>
      <c r="D22" s="66">
        <v>18427</v>
      </c>
      <c r="E22" s="67">
        <v>35661</v>
      </c>
      <c r="F22" s="68">
        <v>35857</v>
      </c>
      <c r="G22" s="67">
        <v>35734</v>
      </c>
      <c r="H22" s="69">
        <f t="shared" si="0"/>
        <v>515.67134941512279</v>
      </c>
    </row>
    <row r="23" spans="1:8" ht="13.7" customHeight="1" thickBot="1" x14ac:dyDescent="0.3">
      <c r="A23" s="70" t="s">
        <v>11</v>
      </c>
      <c r="B23" s="72"/>
      <c r="C23" s="71"/>
      <c r="D23" s="73">
        <f>SUM(D5:D22)</f>
        <v>510881</v>
      </c>
      <c r="E23" s="74">
        <f>SUM(E5:E22)</f>
        <v>950452</v>
      </c>
      <c r="F23" s="74">
        <f>SUM(F5:F22)</f>
        <v>955865</v>
      </c>
      <c r="G23" s="74">
        <f>SUM(G5:G22)</f>
        <v>953304</v>
      </c>
      <c r="H23" s="75">
        <f t="shared" si="0"/>
        <v>535.90565024378373</v>
      </c>
    </row>
    <row r="24" spans="1:8" ht="0.75" customHeight="1" thickTop="1" x14ac:dyDescent="0.25">
      <c r="A24" s="76" t="s">
        <v>122</v>
      </c>
      <c r="B24" s="76"/>
      <c r="C24" s="76"/>
      <c r="D24" s="76"/>
      <c r="E24" s="76"/>
      <c r="F24" s="76"/>
      <c r="G24" s="76"/>
      <c r="H24" s="76"/>
    </row>
    <row r="25" spans="1:8" ht="13.7" customHeight="1" x14ac:dyDescent="0.25"/>
  </sheetData>
  <mergeCells count="11">
    <mergeCell ref="A23:C23"/>
    <mergeCell ref="A24:H24"/>
    <mergeCell ref="A1:H1"/>
    <mergeCell ref="A2:A4"/>
    <mergeCell ref="B2:C3"/>
    <mergeCell ref="D2:G2"/>
    <mergeCell ref="H2:H4"/>
    <mergeCell ref="D3:D4"/>
    <mergeCell ref="E3:E4"/>
    <mergeCell ref="F3:F4"/>
    <mergeCell ref="G3:G4"/>
  </mergeCells>
  <pageMargins left="0.7" right="0.7" top="0.75" bottom="0.75" header="0.3" footer="0.3"/>
  <pageSetup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5" sqref="E5:E22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7.5703125" customWidth="1"/>
    <col min="4" max="4" width="8.5703125" customWidth="1"/>
    <col min="6" max="6" width="11" customWidth="1"/>
  </cols>
  <sheetData>
    <row r="1" spans="1:6" ht="16.5" customHeight="1" x14ac:dyDescent="0.25">
      <c r="A1" s="46"/>
      <c r="B1" s="46"/>
      <c r="C1" s="46"/>
      <c r="D1" s="46"/>
      <c r="E1" s="46"/>
      <c r="F1" s="46"/>
    </row>
    <row r="2" spans="1:6" ht="19.350000000000001" customHeight="1" x14ac:dyDescent="0.25">
      <c r="A2" s="78" t="s">
        <v>2</v>
      </c>
      <c r="B2" s="81" t="s">
        <v>3</v>
      </c>
      <c r="C2" s="82"/>
      <c r="D2" s="85" t="s">
        <v>161</v>
      </c>
      <c r="E2" s="86"/>
      <c r="F2" s="82" t="s">
        <v>167</v>
      </c>
    </row>
    <row r="3" spans="1:6" ht="13.7" customHeight="1" x14ac:dyDescent="0.25">
      <c r="A3" s="80"/>
      <c r="B3" s="83"/>
      <c r="C3" s="84"/>
      <c r="D3" s="89" t="s">
        <v>163</v>
      </c>
      <c r="E3" s="91" t="s">
        <v>168</v>
      </c>
      <c r="F3" s="87"/>
    </row>
    <row r="4" spans="1:6" ht="13.7" customHeight="1" x14ac:dyDescent="0.25">
      <c r="A4" s="79"/>
      <c r="B4" s="92" t="s">
        <v>7</v>
      </c>
      <c r="C4" s="93" t="s">
        <v>8</v>
      </c>
      <c r="D4" s="88"/>
      <c r="E4" s="90"/>
      <c r="F4" s="84"/>
    </row>
    <row r="5" spans="1:6" ht="13.7" customHeight="1" x14ac:dyDescent="0.25">
      <c r="A5" s="63" t="s">
        <v>13</v>
      </c>
      <c r="B5" s="64" t="s">
        <v>14</v>
      </c>
      <c r="C5" s="65" t="s">
        <v>15</v>
      </c>
      <c r="D5" s="66">
        <v>32994</v>
      </c>
      <c r="E5" s="67">
        <v>46787</v>
      </c>
      <c r="F5" s="94">
        <f t="shared" ref="F5:F23" si="0">D5/E5*1000</f>
        <v>705.19588774659621</v>
      </c>
    </row>
    <row r="6" spans="1:6" ht="13.7" customHeight="1" x14ac:dyDescent="0.25">
      <c r="A6" s="63" t="s">
        <v>19</v>
      </c>
      <c r="B6" s="64" t="s">
        <v>20</v>
      </c>
      <c r="C6" s="65" t="s">
        <v>21</v>
      </c>
      <c r="D6" s="66">
        <v>39180</v>
      </c>
      <c r="E6" s="67">
        <v>57051</v>
      </c>
      <c r="F6" s="94">
        <f t="shared" si="0"/>
        <v>686.75395698585476</v>
      </c>
    </row>
    <row r="7" spans="1:6" ht="13.7" customHeight="1" x14ac:dyDescent="0.25">
      <c r="A7" s="63" t="s">
        <v>25</v>
      </c>
      <c r="B7" s="64" t="s">
        <v>26</v>
      </c>
      <c r="C7" s="65" t="s">
        <v>27</v>
      </c>
      <c r="D7" s="66">
        <v>27352</v>
      </c>
      <c r="E7" s="67">
        <v>37332</v>
      </c>
      <c r="F7" s="94">
        <f t="shared" si="0"/>
        <v>732.66902389371046</v>
      </c>
    </row>
    <row r="8" spans="1:6" ht="13.7" customHeight="1" x14ac:dyDescent="0.25">
      <c r="A8" s="63" t="s">
        <v>31</v>
      </c>
      <c r="B8" s="64" t="s">
        <v>32</v>
      </c>
      <c r="C8" s="65" t="s">
        <v>33</v>
      </c>
      <c r="D8" s="66">
        <v>33987</v>
      </c>
      <c r="E8" s="67">
        <v>47942</v>
      </c>
      <c r="F8" s="94">
        <f t="shared" si="0"/>
        <v>708.91911059196536</v>
      </c>
    </row>
    <row r="9" spans="1:6" ht="13.7" customHeight="1" x14ac:dyDescent="0.25">
      <c r="A9" s="63" t="s">
        <v>37</v>
      </c>
      <c r="B9" s="64" t="s">
        <v>38</v>
      </c>
      <c r="C9" s="65" t="s">
        <v>39</v>
      </c>
      <c r="D9" s="66">
        <v>29121</v>
      </c>
      <c r="E9" s="67">
        <v>44206</v>
      </c>
      <c r="F9" s="94">
        <f t="shared" si="0"/>
        <v>658.75672985567564</v>
      </c>
    </row>
    <row r="10" spans="1:6" ht="13.7" customHeight="1" x14ac:dyDescent="0.25">
      <c r="A10" s="63" t="s">
        <v>43</v>
      </c>
      <c r="B10" s="64" t="s">
        <v>44</v>
      </c>
      <c r="C10" s="65" t="s">
        <v>45</v>
      </c>
      <c r="D10" s="66">
        <v>28409</v>
      </c>
      <c r="E10" s="67">
        <v>41448</v>
      </c>
      <c r="F10" s="94">
        <f t="shared" si="0"/>
        <v>685.41304767419422</v>
      </c>
    </row>
    <row r="11" spans="1:6" ht="13.7" customHeight="1" x14ac:dyDescent="0.25">
      <c r="A11" s="63" t="s">
        <v>49</v>
      </c>
      <c r="B11" s="64" t="s">
        <v>50</v>
      </c>
      <c r="C11" s="65" t="s">
        <v>51</v>
      </c>
      <c r="D11" s="66">
        <v>32812</v>
      </c>
      <c r="E11" s="67">
        <v>45194</v>
      </c>
      <c r="F11" s="94">
        <f t="shared" si="0"/>
        <v>726.02557861663058</v>
      </c>
    </row>
    <row r="12" spans="1:6" ht="13.7" customHeight="1" x14ac:dyDescent="0.25">
      <c r="A12" s="63" t="s">
        <v>55</v>
      </c>
      <c r="B12" s="64" t="s">
        <v>56</v>
      </c>
      <c r="C12" s="65" t="s">
        <v>57</v>
      </c>
      <c r="D12" s="66">
        <v>40305</v>
      </c>
      <c r="E12" s="67">
        <v>56383</v>
      </c>
      <c r="F12" s="94">
        <f t="shared" si="0"/>
        <v>714.84312647429192</v>
      </c>
    </row>
    <row r="13" spans="1:6" ht="13.7" customHeight="1" x14ac:dyDescent="0.25">
      <c r="A13" s="63" t="s">
        <v>61</v>
      </c>
      <c r="B13" s="64" t="s">
        <v>62</v>
      </c>
      <c r="C13" s="65" t="s">
        <v>63</v>
      </c>
      <c r="D13" s="66">
        <v>27869</v>
      </c>
      <c r="E13" s="67">
        <v>40235</v>
      </c>
      <c r="F13" s="94">
        <f t="shared" si="0"/>
        <v>692.65564806760278</v>
      </c>
    </row>
    <row r="14" spans="1:6" ht="13.7" customHeight="1" x14ac:dyDescent="0.25">
      <c r="A14" s="63" t="s">
        <v>67</v>
      </c>
      <c r="B14" s="64" t="s">
        <v>68</v>
      </c>
      <c r="C14" s="65" t="s">
        <v>69</v>
      </c>
      <c r="D14" s="66">
        <v>24460</v>
      </c>
      <c r="E14" s="67">
        <v>32980</v>
      </c>
      <c r="F14" s="94">
        <f t="shared" si="0"/>
        <v>741.66161309884785</v>
      </c>
    </row>
    <row r="15" spans="1:6" ht="13.7" customHeight="1" x14ac:dyDescent="0.25">
      <c r="A15" s="63" t="s">
        <v>73</v>
      </c>
      <c r="B15" s="64" t="s">
        <v>74</v>
      </c>
      <c r="C15" s="65" t="s">
        <v>75</v>
      </c>
      <c r="D15" s="66">
        <v>20348</v>
      </c>
      <c r="E15" s="67">
        <v>29730</v>
      </c>
      <c r="F15" s="94">
        <f t="shared" si="0"/>
        <v>684.42650521358894</v>
      </c>
    </row>
    <row r="16" spans="1:6" ht="13.7" customHeight="1" x14ac:dyDescent="0.25">
      <c r="A16" s="63" t="s">
        <v>79</v>
      </c>
      <c r="B16" s="64" t="s">
        <v>80</v>
      </c>
      <c r="C16" s="65" t="s">
        <v>81</v>
      </c>
      <c r="D16" s="66">
        <v>29395</v>
      </c>
      <c r="E16" s="67">
        <v>43640</v>
      </c>
      <c r="F16" s="94">
        <f t="shared" si="0"/>
        <v>673.5792850595783</v>
      </c>
    </row>
    <row r="17" spans="1:6" ht="13.7" customHeight="1" x14ac:dyDescent="0.25">
      <c r="A17" s="63" t="s">
        <v>85</v>
      </c>
      <c r="B17" s="64" t="s">
        <v>86</v>
      </c>
      <c r="C17" s="65" t="s">
        <v>87</v>
      </c>
      <c r="D17" s="66">
        <v>34764</v>
      </c>
      <c r="E17" s="67">
        <v>51066</v>
      </c>
      <c r="F17" s="94">
        <f t="shared" si="0"/>
        <v>680.7660674421337</v>
      </c>
    </row>
    <row r="18" spans="1:6" ht="13.7" customHeight="1" x14ac:dyDescent="0.25">
      <c r="A18" s="63" t="s">
        <v>91</v>
      </c>
      <c r="B18" s="64" t="s">
        <v>92</v>
      </c>
      <c r="C18" s="65" t="s">
        <v>93</v>
      </c>
      <c r="D18" s="66">
        <v>31659</v>
      </c>
      <c r="E18" s="67">
        <v>44363</v>
      </c>
      <c r="F18" s="94">
        <f t="shared" si="0"/>
        <v>713.63523657101632</v>
      </c>
    </row>
    <row r="19" spans="1:6" ht="13.7" customHeight="1" x14ac:dyDescent="0.25">
      <c r="A19" s="63" t="s">
        <v>97</v>
      </c>
      <c r="B19" s="64" t="s">
        <v>98</v>
      </c>
      <c r="C19" s="65" t="s">
        <v>99</v>
      </c>
      <c r="D19" s="66">
        <v>23163</v>
      </c>
      <c r="E19" s="67">
        <v>32842</v>
      </c>
      <c r="F19" s="94">
        <f t="shared" si="0"/>
        <v>705.28591437793068</v>
      </c>
    </row>
    <row r="20" spans="1:6" ht="13.7" customHeight="1" x14ac:dyDescent="0.25">
      <c r="A20" s="63" t="s">
        <v>103</v>
      </c>
      <c r="B20" s="64" t="s">
        <v>104</v>
      </c>
      <c r="C20" s="65" t="s">
        <v>105</v>
      </c>
      <c r="D20" s="66">
        <v>22138</v>
      </c>
      <c r="E20" s="67">
        <v>29509</v>
      </c>
      <c r="F20" s="94">
        <f t="shared" si="0"/>
        <v>750.2117997898946</v>
      </c>
    </row>
    <row r="21" spans="1:6" ht="13.7" customHeight="1" x14ac:dyDescent="0.25">
      <c r="A21" s="63" t="s">
        <v>108</v>
      </c>
      <c r="B21" s="64" t="s">
        <v>109</v>
      </c>
      <c r="C21" s="65" t="s">
        <v>110</v>
      </c>
      <c r="D21" s="66">
        <v>14498</v>
      </c>
      <c r="E21" s="67">
        <v>19896</v>
      </c>
      <c r="F21" s="94">
        <f t="shared" si="0"/>
        <v>728.68918375552869</v>
      </c>
    </row>
    <row r="22" spans="1:6" ht="13.7" customHeight="1" x14ac:dyDescent="0.25">
      <c r="A22" s="63" t="s">
        <v>113</v>
      </c>
      <c r="B22" s="64" t="s">
        <v>114</v>
      </c>
      <c r="C22" s="65" t="s">
        <v>115</v>
      </c>
      <c r="D22" s="66">
        <v>18427</v>
      </c>
      <c r="E22" s="67">
        <v>27156</v>
      </c>
      <c r="F22" s="94">
        <f t="shared" si="0"/>
        <v>678.56090735012515</v>
      </c>
    </row>
    <row r="23" spans="1:6" ht="13.7" customHeight="1" thickBot="1" x14ac:dyDescent="0.3">
      <c r="A23" s="70" t="s">
        <v>11</v>
      </c>
      <c r="B23" s="72"/>
      <c r="C23" s="71"/>
      <c r="D23" s="73">
        <f>SUM(D5:D22)</f>
        <v>510881</v>
      </c>
      <c r="E23" s="74">
        <f>SUM(E5:E22)</f>
        <v>727760</v>
      </c>
      <c r="F23" s="95">
        <f t="shared" si="0"/>
        <v>701.99104100252828</v>
      </c>
    </row>
    <row r="24" spans="1:6" ht="0.75" customHeight="1" thickTop="1" x14ac:dyDescent="0.25">
      <c r="A24" s="76" t="s">
        <v>122</v>
      </c>
      <c r="B24" s="76"/>
      <c r="C24" s="76"/>
      <c r="D24" s="76"/>
      <c r="E24" s="76"/>
      <c r="F24" s="76"/>
    </row>
    <row r="25" spans="1:6" ht="13.7" customHeight="1" x14ac:dyDescent="0.25"/>
  </sheetData>
  <mergeCells count="9">
    <mergeCell ref="A23:C23"/>
    <mergeCell ref="A24:F24"/>
    <mergeCell ref="A1:F1"/>
    <mergeCell ref="A2:A4"/>
    <mergeCell ref="B2:C3"/>
    <mergeCell ref="D2:E2"/>
    <mergeCell ref="F2:F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XFD1048576"/>
    </sheetView>
  </sheetViews>
  <sheetFormatPr defaultRowHeight="15" customHeight="1" x14ac:dyDescent="0.25"/>
  <cols>
    <col min="1" max="1" width="4.42578125" customWidth="1"/>
    <col min="2" max="2" width="13" customWidth="1"/>
    <col min="3" max="8" width="9" customWidth="1"/>
    <col min="9" max="9" width="11" customWidth="1"/>
  </cols>
  <sheetData>
    <row r="1" spans="1:9" ht="16.5" customHeight="1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9" ht="19.350000000000001" customHeight="1" x14ac:dyDescent="0.25">
      <c r="A2" s="78" t="s">
        <v>2</v>
      </c>
      <c r="B2" s="97" t="s">
        <v>169</v>
      </c>
      <c r="C2" s="99" t="s">
        <v>161</v>
      </c>
      <c r="D2" s="101"/>
      <c r="E2" s="100"/>
      <c r="F2" s="99" t="s">
        <v>170</v>
      </c>
      <c r="G2" s="101"/>
      <c r="H2" s="100"/>
      <c r="I2" s="82" t="s">
        <v>171</v>
      </c>
    </row>
    <row r="3" spans="1:9" ht="13.7" customHeight="1" x14ac:dyDescent="0.25">
      <c r="A3" s="80"/>
      <c r="B3" s="98"/>
      <c r="C3" s="96" t="s">
        <v>9</v>
      </c>
      <c r="D3" s="96" t="s">
        <v>10</v>
      </c>
      <c r="E3" s="96" t="s">
        <v>11</v>
      </c>
      <c r="F3" s="96" t="s">
        <v>9</v>
      </c>
      <c r="G3" s="96" t="s">
        <v>10</v>
      </c>
      <c r="H3" s="96" t="s">
        <v>11</v>
      </c>
      <c r="I3" s="87"/>
    </row>
    <row r="4" spans="1:9" ht="13.7" customHeight="1" x14ac:dyDescent="0.25">
      <c r="A4" s="63" t="s">
        <v>13</v>
      </c>
      <c r="B4" s="102" t="s">
        <v>172</v>
      </c>
      <c r="C4" s="103">
        <v>39789</v>
      </c>
      <c r="D4" s="103">
        <v>38106</v>
      </c>
      <c r="E4" s="103">
        <f t="shared" ref="E4:E17" si="0">C4+D4</f>
        <v>77895</v>
      </c>
      <c r="F4" s="103">
        <v>135</v>
      </c>
      <c r="G4" s="103">
        <v>1942</v>
      </c>
      <c r="H4" s="103">
        <f t="shared" ref="H4:H16" si="1">F4+G4</f>
        <v>2077</v>
      </c>
      <c r="I4" s="94">
        <f t="shared" ref="I4:I17" si="2">H4/E4*100</f>
        <v>2.6664099107773285</v>
      </c>
    </row>
    <row r="5" spans="1:9" ht="13.7" customHeight="1" x14ac:dyDescent="0.25">
      <c r="A5" s="63" t="s">
        <v>19</v>
      </c>
      <c r="B5" s="64" t="s">
        <v>173</v>
      </c>
      <c r="C5" s="104">
        <v>40000</v>
      </c>
      <c r="D5" s="104">
        <v>38376</v>
      </c>
      <c r="E5" s="103">
        <f t="shared" si="0"/>
        <v>78376</v>
      </c>
      <c r="F5" s="103">
        <v>5537</v>
      </c>
      <c r="G5" s="103">
        <v>17802</v>
      </c>
      <c r="H5" s="103">
        <f t="shared" si="1"/>
        <v>23339</v>
      </c>
      <c r="I5" s="94">
        <f t="shared" si="2"/>
        <v>29.77824844340104</v>
      </c>
    </row>
    <row r="6" spans="1:9" ht="13.7" customHeight="1" x14ac:dyDescent="0.25">
      <c r="A6" s="63" t="s">
        <v>25</v>
      </c>
      <c r="B6" s="64" t="s">
        <v>174</v>
      </c>
      <c r="C6" s="104">
        <v>38058</v>
      </c>
      <c r="D6" s="104">
        <v>36386</v>
      </c>
      <c r="E6" s="103">
        <f t="shared" si="0"/>
        <v>74444</v>
      </c>
      <c r="F6" s="103">
        <v>20414</v>
      </c>
      <c r="G6" s="103">
        <v>30903</v>
      </c>
      <c r="H6" s="103">
        <f t="shared" si="1"/>
        <v>51317</v>
      </c>
      <c r="I6" s="94">
        <f t="shared" si="2"/>
        <v>68.933695126538069</v>
      </c>
    </row>
    <row r="7" spans="1:9" ht="13.7" customHeight="1" x14ac:dyDescent="0.25">
      <c r="A7" s="63" t="s">
        <v>31</v>
      </c>
      <c r="B7" s="64" t="s">
        <v>175</v>
      </c>
      <c r="C7" s="104">
        <v>38799</v>
      </c>
      <c r="D7" s="104">
        <v>37446</v>
      </c>
      <c r="E7" s="103">
        <f t="shared" si="0"/>
        <v>76245</v>
      </c>
      <c r="F7" s="103">
        <v>31002</v>
      </c>
      <c r="G7" s="103">
        <v>35425</v>
      </c>
      <c r="H7" s="103">
        <f t="shared" si="1"/>
        <v>66427</v>
      </c>
      <c r="I7" s="94">
        <f t="shared" si="2"/>
        <v>87.12309003869106</v>
      </c>
    </row>
    <row r="8" spans="1:9" ht="13.7" customHeight="1" x14ac:dyDescent="0.25">
      <c r="A8" s="63" t="s">
        <v>37</v>
      </c>
      <c r="B8" s="64" t="s">
        <v>176</v>
      </c>
      <c r="C8" s="104">
        <v>39707</v>
      </c>
      <c r="D8" s="104">
        <v>39530</v>
      </c>
      <c r="E8" s="103">
        <f t="shared" si="0"/>
        <v>79237</v>
      </c>
      <c r="F8" s="103">
        <v>35629</v>
      </c>
      <c r="G8" s="103">
        <v>37277</v>
      </c>
      <c r="H8" s="103">
        <f t="shared" si="1"/>
        <v>72906</v>
      </c>
      <c r="I8" s="94">
        <f t="shared" si="2"/>
        <v>92.010045811931292</v>
      </c>
    </row>
    <row r="9" spans="1:9" ht="13.7" customHeight="1" x14ac:dyDescent="0.25">
      <c r="A9" s="63" t="s">
        <v>43</v>
      </c>
      <c r="B9" s="64" t="s">
        <v>177</v>
      </c>
      <c r="C9" s="104">
        <v>35484</v>
      </c>
      <c r="D9" s="104">
        <v>35255</v>
      </c>
      <c r="E9" s="103">
        <f t="shared" si="0"/>
        <v>70739</v>
      </c>
      <c r="F9" s="103">
        <v>33492</v>
      </c>
      <c r="G9" s="103">
        <v>34322</v>
      </c>
      <c r="H9" s="103">
        <f t="shared" si="1"/>
        <v>67814</v>
      </c>
      <c r="I9" s="94">
        <f t="shared" si="2"/>
        <v>95.865081496769804</v>
      </c>
    </row>
    <row r="10" spans="1:9" ht="13.7" customHeight="1" x14ac:dyDescent="0.25">
      <c r="A10" s="63" t="s">
        <v>49</v>
      </c>
      <c r="B10" s="64" t="s">
        <v>178</v>
      </c>
      <c r="C10" s="104">
        <v>32898</v>
      </c>
      <c r="D10" s="104">
        <v>32977</v>
      </c>
      <c r="E10" s="103">
        <f t="shared" si="0"/>
        <v>65875</v>
      </c>
      <c r="F10" s="103">
        <v>31877</v>
      </c>
      <c r="G10" s="103">
        <v>32292</v>
      </c>
      <c r="H10" s="103">
        <f t="shared" si="1"/>
        <v>64169</v>
      </c>
      <c r="I10" s="94">
        <f t="shared" si="2"/>
        <v>97.410246679316899</v>
      </c>
    </row>
    <row r="11" spans="1:9" ht="13.7" customHeight="1" x14ac:dyDescent="0.25">
      <c r="A11" s="63" t="s">
        <v>55</v>
      </c>
      <c r="B11" s="64" t="s">
        <v>179</v>
      </c>
      <c r="C11" s="104">
        <v>27425</v>
      </c>
      <c r="D11" s="104">
        <v>29132</v>
      </c>
      <c r="E11" s="103">
        <f t="shared" si="0"/>
        <v>56557</v>
      </c>
      <c r="F11" s="103">
        <v>26922</v>
      </c>
      <c r="G11" s="103">
        <v>28690</v>
      </c>
      <c r="H11" s="103">
        <f t="shared" si="1"/>
        <v>55612</v>
      </c>
      <c r="I11" s="94">
        <f t="shared" si="2"/>
        <v>98.329119295577911</v>
      </c>
    </row>
    <row r="12" spans="1:9" ht="13.7" customHeight="1" x14ac:dyDescent="0.25">
      <c r="A12" s="63" t="s">
        <v>61</v>
      </c>
      <c r="B12" s="64" t="s">
        <v>180</v>
      </c>
      <c r="C12" s="104">
        <v>24028</v>
      </c>
      <c r="D12" s="104">
        <v>24931</v>
      </c>
      <c r="E12" s="103">
        <f t="shared" si="0"/>
        <v>48959</v>
      </c>
      <c r="F12" s="103">
        <v>23767</v>
      </c>
      <c r="G12" s="103">
        <v>24641</v>
      </c>
      <c r="H12" s="103">
        <f t="shared" si="1"/>
        <v>48408</v>
      </c>
      <c r="I12" s="94">
        <f t="shared" si="2"/>
        <v>98.874568516513818</v>
      </c>
    </row>
    <row r="13" spans="1:9" ht="13.7" customHeight="1" x14ac:dyDescent="0.25">
      <c r="A13" s="63" t="s">
        <v>67</v>
      </c>
      <c r="B13" s="64" t="s">
        <v>181</v>
      </c>
      <c r="C13" s="104">
        <v>18742</v>
      </c>
      <c r="D13" s="104">
        <v>18755</v>
      </c>
      <c r="E13" s="103">
        <f t="shared" si="0"/>
        <v>37497</v>
      </c>
      <c r="F13" s="103">
        <v>18602</v>
      </c>
      <c r="G13" s="103">
        <v>18583</v>
      </c>
      <c r="H13" s="103">
        <f t="shared" si="1"/>
        <v>37185</v>
      </c>
      <c r="I13" s="94">
        <f t="shared" si="2"/>
        <v>99.167933434674765</v>
      </c>
    </row>
    <row r="14" spans="1:9" ht="13.7" customHeight="1" x14ac:dyDescent="0.25">
      <c r="A14" s="63" t="s">
        <v>73</v>
      </c>
      <c r="B14" s="64" t="s">
        <v>182</v>
      </c>
      <c r="C14" s="104">
        <v>14915</v>
      </c>
      <c r="D14" s="104">
        <v>14112</v>
      </c>
      <c r="E14" s="103">
        <f t="shared" si="0"/>
        <v>29027</v>
      </c>
      <c r="F14" s="103">
        <v>14835</v>
      </c>
      <c r="G14" s="103">
        <v>14006</v>
      </c>
      <c r="H14" s="103">
        <f t="shared" si="1"/>
        <v>28841</v>
      </c>
      <c r="I14" s="94">
        <f t="shared" si="2"/>
        <v>99.359217280463014</v>
      </c>
    </row>
    <row r="15" spans="1:9" ht="13.7" customHeight="1" x14ac:dyDescent="0.25">
      <c r="A15" s="63" t="s">
        <v>79</v>
      </c>
      <c r="B15" s="64" t="s">
        <v>183</v>
      </c>
      <c r="C15" s="104">
        <v>10006</v>
      </c>
      <c r="D15" s="104">
        <v>10214</v>
      </c>
      <c r="E15" s="103">
        <f t="shared" si="0"/>
        <v>20220</v>
      </c>
      <c r="F15" s="103">
        <v>9958</v>
      </c>
      <c r="G15" s="103">
        <v>10141</v>
      </c>
      <c r="H15" s="103">
        <f t="shared" si="1"/>
        <v>20099</v>
      </c>
      <c r="I15" s="94">
        <f t="shared" si="2"/>
        <v>99.401582591493579</v>
      </c>
    </row>
    <row r="16" spans="1:9" ht="13.7" customHeight="1" x14ac:dyDescent="0.25">
      <c r="A16" s="105" t="s">
        <v>85</v>
      </c>
      <c r="B16" s="106" t="s">
        <v>184</v>
      </c>
      <c r="C16" s="107">
        <v>12893</v>
      </c>
      <c r="D16" s="107">
        <v>12614</v>
      </c>
      <c r="E16" s="108">
        <f t="shared" si="0"/>
        <v>25507</v>
      </c>
      <c r="F16" s="108">
        <v>12822</v>
      </c>
      <c r="G16" s="108">
        <v>12517</v>
      </c>
      <c r="H16" s="108">
        <f t="shared" si="1"/>
        <v>25339</v>
      </c>
      <c r="I16" s="94">
        <f t="shared" si="2"/>
        <v>99.34135727447368</v>
      </c>
    </row>
    <row r="17" spans="1:9" ht="13.7" customHeight="1" x14ac:dyDescent="0.25">
      <c r="A17" s="110" t="s">
        <v>11</v>
      </c>
      <c r="B17" s="111"/>
      <c r="C17" s="112">
        <f>SUM(C4:C16)</f>
        <v>372744</v>
      </c>
      <c r="D17" s="112">
        <f>SUM(D4:D16)</f>
        <v>367834</v>
      </c>
      <c r="E17" s="112">
        <f t="shared" si="0"/>
        <v>740578</v>
      </c>
      <c r="F17" s="112">
        <f>SUM(F4:F16)</f>
        <v>264992</v>
      </c>
      <c r="G17" s="112">
        <f>SUM(G4:G16)</f>
        <v>298541</v>
      </c>
      <c r="H17" s="112">
        <f>SUM(H4:H16)</f>
        <v>563533</v>
      </c>
      <c r="I17" s="95">
        <f t="shared" si="2"/>
        <v>76.093672779909753</v>
      </c>
    </row>
    <row r="18" spans="1:9" ht="0.75" customHeight="1" x14ac:dyDescent="0.25">
      <c r="A18" s="77" t="s">
        <v>122</v>
      </c>
      <c r="B18" s="77"/>
      <c r="C18" s="77"/>
      <c r="D18" s="77"/>
      <c r="E18" s="77"/>
      <c r="F18" s="77"/>
      <c r="G18" s="77"/>
      <c r="H18" s="77"/>
      <c r="I18" s="77"/>
    </row>
    <row r="19" spans="1:9" ht="13.7" customHeight="1" x14ac:dyDescent="0.25"/>
  </sheetData>
  <mergeCells count="8">
    <mergeCell ref="A17:B17"/>
    <mergeCell ref="A18:I18"/>
    <mergeCell ref="A1:I1"/>
    <mergeCell ref="A2:A3"/>
    <mergeCell ref="B2:B3"/>
    <mergeCell ref="C2:E2"/>
    <mergeCell ref="F2:H2"/>
    <mergeCell ref="I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F10" sqref="F10"/>
    </sheetView>
  </sheetViews>
  <sheetFormatPr defaultRowHeight="15" customHeight="1" x14ac:dyDescent="0.25"/>
  <cols>
    <col min="1" max="1" width="4.42578125" customWidth="1"/>
    <col min="2" max="2" width="13" customWidth="1"/>
    <col min="3" max="3" width="11.42578125" customWidth="1"/>
    <col min="4" max="5" width="15.5703125" customWidth="1"/>
    <col min="6" max="6" width="11.5703125" customWidth="1"/>
    <col min="7" max="8" width="14.7109375" customWidth="1"/>
    <col min="9" max="9" width="14.42578125" customWidth="1"/>
    <col min="10" max="10" width="14.85546875" customWidth="1"/>
    <col min="11" max="11" width="9" customWidth="1"/>
  </cols>
  <sheetData>
    <row r="1" spans="1:11" ht="16.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9.350000000000001" customHeight="1" x14ac:dyDescent="0.25">
      <c r="A2" s="78" t="s">
        <v>2</v>
      </c>
      <c r="B2" s="97" t="s">
        <v>169</v>
      </c>
      <c r="C2" s="99" t="s">
        <v>9</v>
      </c>
      <c r="D2" s="101"/>
      <c r="E2" s="100"/>
      <c r="F2" s="99" t="s">
        <v>10</v>
      </c>
      <c r="G2" s="101"/>
      <c r="H2" s="100"/>
      <c r="I2" s="99" t="s">
        <v>185</v>
      </c>
      <c r="J2" s="101"/>
      <c r="K2" s="101"/>
    </row>
    <row r="3" spans="1:11" ht="13.7" customHeight="1" x14ac:dyDescent="0.25">
      <c r="A3" s="80"/>
      <c r="B3" s="98"/>
      <c r="C3" s="96" t="s">
        <v>4</v>
      </c>
      <c r="D3" s="96" t="s">
        <v>161</v>
      </c>
      <c r="E3" s="96" t="s">
        <v>186</v>
      </c>
      <c r="F3" s="96" t="s">
        <v>4</v>
      </c>
      <c r="G3" s="96" t="s">
        <v>161</v>
      </c>
      <c r="H3" s="96" t="s">
        <v>186</v>
      </c>
      <c r="I3" s="96" t="s">
        <v>4</v>
      </c>
      <c r="J3" s="96" t="s">
        <v>161</v>
      </c>
      <c r="K3" s="96" t="s">
        <v>186</v>
      </c>
    </row>
    <row r="4" spans="1:11" ht="13.7" customHeight="1" x14ac:dyDescent="0.25">
      <c r="A4" s="63" t="s">
        <v>13</v>
      </c>
      <c r="B4" s="102" t="s">
        <v>172</v>
      </c>
      <c r="C4" s="102"/>
      <c r="D4" s="113">
        <v>39789</v>
      </c>
      <c r="E4" s="113"/>
      <c r="F4" s="103"/>
      <c r="G4" s="103">
        <v>38106</v>
      </c>
      <c r="H4" s="103"/>
      <c r="I4" s="103"/>
      <c r="J4" s="103"/>
      <c r="K4" s="103"/>
    </row>
    <row r="5" spans="1:11" ht="13.7" customHeight="1" x14ac:dyDescent="0.25">
      <c r="A5" s="63" t="s">
        <v>19</v>
      </c>
      <c r="B5" s="64" t="s">
        <v>173</v>
      </c>
      <c r="C5" s="64"/>
      <c r="D5" s="114">
        <v>40000</v>
      </c>
      <c r="E5" s="114"/>
      <c r="F5" s="104"/>
      <c r="G5" s="104">
        <v>38376</v>
      </c>
      <c r="H5" s="103"/>
      <c r="I5" s="103"/>
      <c r="J5" s="103"/>
      <c r="K5" s="103"/>
    </row>
    <row r="6" spans="1:11" ht="13.7" customHeight="1" x14ac:dyDescent="0.25">
      <c r="A6" s="63" t="s">
        <v>25</v>
      </c>
      <c r="B6" s="64" t="s">
        <v>174</v>
      </c>
      <c r="C6" s="64"/>
      <c r="D6" s="114">
        <v>38058</v>
      </c>
      <c r="E6" s="114"/>
      <c r="F6" s="104"/>
      <c r="G6" s="104">
        <v>36386</v>
      </c>
      <c r="H6" s="103"/>
      <c r="I6" s="103"/>
      <c r="J6" s="103"/>
      <c r="K6" s="103"/>
    </row>
    <row r="7" spans="1:11" ht="13.7" customHeight="1" x14ac:dyDescent="0.25">
      <c r="A7" s="63" t="s">
        <v>31</v>
      </c>
      <c r="B7" s="64" t="s">
        <v>175</v>
      </c>
      <c r="C7" s="64"/>
      <c r="D7" s="114">
        <v>38799</v>
      </c>
      <c r="E7" s="114"/>
      <c r="F7" s="104"/>
      <c r="G7" s="104">
        <v>37446</v>
      </c>
      <c r="H7" s="103"/>
      <c r="I7" s="103"/>
      <c r="J7" s="103"/>
      <c r="K7" s="103"/>
    </row>
    <row r="8" spans="1:11" ht="13.7" customHeight="1" x14ac:dyDescent="0.25">
      <c r="A8" s="63" t="s">
        <v>37</v>
      </c>
      <c r="B8" s="64" t="s">
        <v>176</v>
      </c>
      <c r="C8" s="64"/>
      <c r="D8" s="114">
        <v>39707</v>
      </c>
      <c r="E8" s="114"/>
      <c r="F8" s="104"/>
      <c r="G8" s="104">
        <v>39530</v>
      </c>
      <c r="H8" s="103"/>
      <c r="I8" s="103"/>
      <c r="J8" s="103"/>
      <c r="K8" s="103"/>
    </row>
    <row r="9" spans="1:11" ht="13.7" customHeight="1" x14ac:dyDescent="0.25">
      <c r="A9" s="63" t="s">
        <v>43</v>
      </c>
      <c r="B9" s="64" t="s">
        <v>177</v>
      </c>
      <c r="C9" s="64"/>
      <c r="D9" s="114">
        <v>35484</v>
      </c>
      <c r="E9" s="114"/>
      <c r="F9" s="104"/>
      <c r="G9" s="104">
        <v>35255</v>
      </c>
      <c r="H9" s="103"/>
      <c r="I9" s="103"/>
      <c r="J9" s="103"/>
      <c r="K9" s="103"/>
    </row>
    <row r="10" spans="1:11" ht="13.7" customHeight="1" x14ac:dyDescent="0.25">
      <c r="A10" s="63" t="s">
        <v>49</v>
      </c>
      <c r="B10" s="64" t="s">
        <v>178</v>
      </c>
      <c r="C10" s="64"/>
      <c r="D10" s="114">
        <v>32898</v>
      </c>
      <c r="E10" s="114"/>
      <c r="F10" s="104"/>
      <c r="G10" s="104">
        <v>32977</v>
      </c>
      <c r="H10" s="103"/>
      <c r="I10" s="103"/>
      <c r="J10" s="103"/>
      <c r="K10" s="103"/>
    </row>
    <row r="11" spans="1:11" ht="13.7" customHeight="1" x14ac:dyDescent="0.25">
      <c r="A11" s="63" t="s">
        <v>55</v>
      </c>
      <c r="B11" s="64" t="s">
        <v>179</v>
      </c>
      <c r="C11" s="64"/>
      <c r="D11" s="114">
        <v>27425</v>
      </c>
      <c r="E11" s="114"/>
      <c r="F11" s="104"/>
      <c r="G11" s="104">
        <v>29132</v>
      </c>
      <c r="H11" s="103"/>
      <c r="I11" s="103"/>
      <c r="J11" s="103"/>
      <c r="K11" s="103"/>
    </row>
    <row r="12" spans="1:11" ht="13.7" customHeight="1" x14ac:dyDescent="0.25">
      <c r="A12" s="110" t="s">
        <v>11</v>
      </c>
      <c r="B12" s="111"/>
      <c r="C12" s="109"/>
      <c r="D12" s="112">
        <f>SUM(D4:D11)</f>
        <v>292160</v>
      </c>
      <c r="E12" s="112"/>
      <c r="F12" s="112"/>
      <c r="G12" s="112">
        <f>SUM(G4:G11)</f>
        <v>287208</v>
      </c>
      <c r="H12" s="112"/>
      <c r="I12" s="112"/>
      <c r="J12" s="112"/>
      <c r="K12" s="112"/>
    </row>
    <row r="13" spans="1:11" ht="0.75" customHeight="1" x14ac:dyDescent="0.25">
      <c r="A13" s="77" t="s">
        <v>122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ht="13.7" customHeight="1" x14ac:dyDescent="0.25"/>
  </sheetData>
  <mergeCells count="8">
    <mergeCell ref="A12:B12"/>
    <mergeCell ref="A13:K13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pageSetup scale="85"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4" customWidth="1"/>
    <col min="4" max="4" width="10.28515625" customWidth="1"/>
    <col min="7" max="8" width="11" customWidth="1"/>
  </cols>
  <sheetData>
    <row r="1" spans="1:8" ht="16.5" customHeight="1" x14ac:dyDescent="0.25">
      <c r="A1" s="46"/>
      <c r="B1" s="46"/>
      <c r="C1" s="46"/>
      <c r="D1" s="46"/>
      <c r="E1" s="46"/>
      <c r="F1" s="46"/>
      <c r="G1" s="46"/>
      <c r="H1" s="46"/>
    </row>
    <row r="2" spans="1:8" ht="19.350000000000001" customHeight="1" x14ac:dyDescent="0.25">
      <c r="A2" s="47" t="s">
        <v>2</v>
      </c>
      <c r="B2" s="50" t="s">
        <v>3</v>
      </c>
      <c r="C2" s="51"/>
      <c r="D2" s="55" t="s">
        <v>161</v>
      </c>
      <c r="E2" s="55"/>
      <c r="F2" s="55"/>
      <c r="G2" s="54"/>
      <c r="H2" s="51" t="s">
        <v>187</v>
      </c>
    </row>
    <row r="3" spans="1:8" ht="13.7" customHeight="1" x14ac:dyDescent="0.25">
      <c r="A3" s="49"/>
      <c r="B3" s="52"/>
      <c r="C3" s="53"/>
      <c r="D3" s="58" t="s">
        <v>188</v>
      </c>
      <c r="E3" s="61" t="s">
        <v>164</v>
      </c>
      <c r="F3" s="61" t="s">
        <v>165</v>
      </c>
      <c r="G3" s="61" t="s">
        <v>166</v>
      </c>
      <c r="H3" s="56"/>
    </row>
    <row r="4" spans="1:8" ht="13.7" customHeight="1" x14ac:dyDescent="0.25">
      <c r="A4" s="48"/>
      <c r="B4" s="57" t="s">
        <v>7</v>
      </c>
      <c r="C4" s="60" t="s">
        <v>8</v>
      </c>
      <c r="D4" s="59"/>
      <c r="E4" s="62"/>
      <c r="F4" s="62"/>
      <c r="G4" s="62"/>
      <c r="H4" s="53"/>
    </row>
    <row r="5" spans="1:8" ht="13.7" customHeight="1" x14ac:dyDescent="0.25">
      <c r="A5" s="63" t="s">
        <v>13</v>
      </c>
      <c r="B5" s="64" t="s">
        <v>14</v>
      </c>
      <c r="C5" s="65" t="s">
        <v>15</v>
      </c>
      <c r="D5" s="17">
        <v>1025</v>
      </c>
      <c r="E5" s="67">
        <v>60930</v>
      </c>
      <c r="F5" s="68">
        <v>60989</v>
      </c>
      <c r="G5" s="67">
        <v>60686</v>
      </c>
      <c r="H5" s="69">
        <f t="shared" ref="H5:H23" si="0">D5*1000/G5</f>
        <v>16.890221797449165</v>
      </c>
    </row>
    <row r="6" spans="1:8" ht="13.7" customHeight="1" x14ac:dyDescent="0.25">
      <c r="A6" s="63" t="s">
        <v>19</v>
      </c>
      <c r="B6" s="64" t="s">
        <v>20</v>
      </c>
      <c r="C6" s="65" t="s">
        <v>21</v>
      </c>
      <c r="D6" s="17">
        <v>1374</v>
      </c>
      <c r="E6" s="67">
        <v>74549</v>
      </c>
      <c r="F6" s="68">
        <v>75212</v>
      </c>
      <c r="G6" s="67">
        <v>75066</v>
      </c>
      <c r="H6" s="69">
        <f t="shared" si="0"/>
        <v>18.303892574534409</v>
      </c>
    </row>
    <row r="7" spans="1:8" ht="13.7" customHeight="1" x14ac:dyDescent="0.25">
      <c r="A7" s="63" t="s">
        <v>25</v>
      </c>
      <c r="B7" s="64" t="s">
        <v>26</v>
      </c>
      <c r="C7" s="65" t="s">
        <v>27</v>
      </c>
      <c r="D7" s="17">
        <v>765</v>
      </c>
      <c r="E7" s="67">
        <v>48657</v>
      </c>
      <c r="F7" s="68">
        <v>49028</v>
      </c>
      <c r="G7" s="67">
        <v>48711</v>
      </c>
      <c r="H7" s="69">
        <f t="shared" si="0"/>
        <v>15.704871589579355</v>
      </c>
    </row>
    <row r="8" spans="1:8" ht="13.7" customHeight="1" x14ac:dyDescent="0.25">
      <c r="A8" s="63" t="s">
        <v>31</v>
      </c>
      <c r="B8" s="64" t="s">
        <v>32</v>
      </c>
      <c r="C8" s="65" t="s">
        <v>33</v>
      </c>
      <c r="D8" s="17">
        <v>953</v>
      </c>
      <c r="E8" s="67">
        <v>62656</v>
      </c>
      <c r="F8" s="68">
        <v>62706</v>
      </c>
      <c r="G8" s="67">
        <v>62564</v>
      </c>
      <c r="H8" s="69">
        <f t="shared" si="0"/>
        <v>15.232402020331181</v>
      </c>
    </row>
    <row r="9" spans="1:8" ht="13.7" customHeight="1" x14ac:dyDescent="0.25">
      <c r="A9" s="63" t="s">
        <v>37</v>
      </c>
      <c r="B9" s="64" t="s">
        <v>38</v>
      </c>
      <c r="C9" s="65" t="s">
        <v>39</v>
      </c>
      <c r="D9" s="17">
        <v>1056</v>
      </c>
      <c r="E9" s="67">
        <v>57456</v>
      </c>
      <c r="F9" s="68">
        <v>56923</v>
      </c>
      <c r="G9" s="67">
        <v>57044</v>
      </c>
      <c r="H9" s="69">
        <f t="shared" si="0"/>
        <v>18.512025804642029</v>
      </c>
    </row>
    <row r="10" spans="1:8" ht="13.7" customHeight="1" x14ac:dyDescent="0.25">
      <c r="A10" s="63" t="s">
        <v>43</v>
      </c>
      <c r="B10" s="64" t="s">
        <v>44</v>
      </c>
      <c r="C10" s="65" t="s">
        <v>45</v>
      </c>
      <c r="D10" s="17">
        <v>938</v>
      </c>
      <c r="E10" s="67">
        <v>53741</v>
      </c>
      <c r="F10" s="68">
        <v>53700</v>
      </c>
      <c r="G10" s="67">
        <v>53613</v>
      </c>
      <c r="H10" s="69">
        <f t="shared" si="0"/>
        <v>17.495756626191408</v>
      </c>
    </row>
    <row r="11" spans="1:8" ht="13.7" customHeight="1" x14ac:dyDescent="0.25">
      <c r="A11" s="63" t="s">
        <v>49</v>
      </c>
      <c r="B11" s="64" t="s">
        <v>50</v>
      </c>
      <c r="C11" s="65" t="s">
        <v>51</v>
      </c>
      <c r="D11" s="17">
        <v>960</v>
      </c>
      <c r="E11" s="67">
        <v>60582</v>
      </c>
      <c r="F11" s="68">
        <v>61101</v>
      </c>
      <c r="G11" s="67">
        <v>60749</v>
      </c>
      <c r="H11" s="69">
        <f t="shared" si="0"/>
        <v>15.802729263033136</v>
      </c>
    </row>
    <row r="12" spans="1:8" ht="13.7" customHeight="1" x14ac:dyDescent="0.25">
      <c r="A12" s="63" t="s">
        <v>55</v>
      </c>
      <c r="B12" s="64" t="s">
        <v>56</v>
      </c>
      <c r="C12" s="65" t="s">
        <v>57</v>
      </c>
      <c r="D12" s="17">
        <v>1198</v>
      </c>
      <c r="E12" s="67">
        <v>73610</v>
      </c>
      <c r="F12" s="68">
        <v>74147</v>
      </c>
      <c r="G12" s="67">
        <v>73824</v>
      </c>
      <c r="H12" s="69">
        <f t="shared" si="0"/>
        <v>16.227785002167316</v>
      </c>
    </row>
    <row r="13" spans="1:8" ht="13.7" customHeight="1" x14ac:dyDescent="0.25">
      <c r="A13" s="63" t="s">
        <v>61</v>
      </c>
      <c r="B13" s="64" t="s">
        <v>62</v>
      </c>
      <c r="C13" s="65" t="s">
        <v>63</v>
      </c>
      <c r="D13" s="17">
        <v>896</v>
      </c>
      <c r="E13" s="67">
        <v>52676</v>
      </c>
      <c r="F13" s="68">
        <v>52559</v>
      </c>
      <c r="G13" s="67">
        <v>52453</v>
      </c>
      <c r="H13" s="69">
        <f t="shared" si="0"/>
        <v>17.08195908718281</v>
      </c>
    </row>
    <row r="14" spans="1:8" ht="13.7" customHeight="1" x14ac:dyDescent="0.25">
      <c r="A14" s="63" t="s">
        <v>67</v>
      </c>
      <c r="B14" s="64" t="s">
        <v>68</v>
      </c>
      <c r="C14" s="65" t="s">
        <v>69</v>
      </c>
      <c r="D14" s="17">
        <v>496</v>
      </c>
      <c r="E14" s="67">
        <v>43438</v>
      </c>
      <c r="F14" s="68">
        <v>43758</v>
      </c>
      <c r="G14" s="67">
        <v>43636</v>
      </c>
      <c r="H14" s="69">
        <f t="shared" si="0"/>
        <v>11.366761389678247</v>
      </c>
    </row>
    <row r="15" spans="1:8" ht="13.7" customHeight="1" x14ac:dyDescent="0.25">
      <c r="A15" s="63" t="s">
        <v>73</v>
      </c>
      <c r="B15" s="64" t="s">
        <v>74</v>
      </c>
      <c r="C15" s="65" t="s">
        <v>75</v>
      </c>
      <c r="D15" s="17">
        <v>597</v>
      </c>
      <c r="E15" s="67">
        <v>38822</v>
      </c>
      <c r="F15" s="68">
        <v>39053</v>
      </c>
      <c r="G15" s="67">
        <v>38904</v>
      </c>
      <c r="H15" s="69">
        <f t="shared" si="0"/>
        <v>15.345465761875385</v>
      </c>
    </row>
    <row r="16" spans="1:8" ht="13.7" customHeight="1" x14ac:dyDescent="0.25">
      <c r="A16" s="63" t="s">
        <v>79</v>
      </c>
      <c r="B16" s="64" t="s">
        <v>80</v>
      </c>
      <c r="C16" s="65" t="s">
        <v>81</v>
      </c>
      <c r="D16" s="17">
        <v>751</v>
      </c>
      <c r="E16" s="67">
        <v>56774</v>
      </c>
      <c r="F16" s="68">
        <v>57047</v>
      </c>
      <c r="G16" s="67">
        <v>57098</v>
      </c>
      <c r="H16" s="69">
        <f t="shared" si="0"/>
        <v>13.152824967599566</v>
      </c>
    </row>
    <row r="17" spans="1:8" ht="13.7" customHeight="1" x14ac:dyDescent="0.25">
      <c r="A17" s="63" t="s">
        <v>85</v>
      </c>
      <c r="B17" s="64" t="s">
        <v>86</v>
      </c>
      <c r="C17" s="65" t="s">
        <v>87</v>
      </c>
      <c r="D17" s="17">
        <v>844</v>
      </c>
      <c r="E17" s="67">
        <v>66223</v>
      </c>
      <c r="F17" s="68">
        <v>66495</v>
      </c>
      <c r="G17" s="67">
        <v>66591</v>
      </c>
      <c r="H17" s="69">
        <f t="shared" si="0"/>
        <v>12.674385427460168</v>
      </c>
    </row>
    <row r="18" spans="1:8" ht="13.7" customHeight="1" x14ac:dyDescent="0.25">
      <c r="A18" s="63" t="s">
        <v>91</v>
      </c>
      <c r="B18" s="64" t="s">
        <v>92</v>
      </c>
      <c r="C18" s="65" t="s">
        <v>93</v>
      </c>
      <c r="D18" s="17">
        <v>766</v>
      </c>
      <c r="E18" s="67">
        <v>57810</v>
      </c>
      <c r="F18" s="68">
        <v>58751</v>
      </c>
      <c r="G18" s="67">
        <v>58365</v>
      </c>
      <c r="H18" s="69">
        <f t="shared" si="0"/>
        <v>13.124303949284673</v>
      </c>
    </row>
    <row r="19" spans="1:8" ht="13.7" customHeight="1" x14ac:dyDescent="0.25">
      <c r="A19" s="63" t="s">
        <v>97</v>
      </c>
      <c r="B19" s="64" t="s">
        <v>98</v>
      </c>
      <c r="C19" s="65" t="s">
        <v>99</v>
      </c>
      <c r="D19" s="17">
        <v>748</v>
      </c>
      <c r="E19" s="67">
        <v>43354</v>
      </c>
      <c r="F19" s="68">
        <v>43282</v>
      </c>
      <c r="G19" s="67">
        <v>43327</v>
      </c>
      <c r="H19" s="69">
        <f t="shared" si="0"/>
        <v>17.26406167055185</v>
      </c>
    </row>
    <row r="20" spans="1:8" ht="13.7" customHeight="1" x14ac:dyDescent="0.25">
      <c r="A20" s="63" t="s">
        <v>103</v>
      </c>
      <c r="B20" s="64" t="s">
        <v>104</v>
      </c>
      <c r="C20" s="65" t="s">
        <v>105</v>
      </c>
      <c r="D20" s="17">
        <v>663</v>
      </c>
      <c r="E20" s="67">
        <v>38413</v>
      </c>
      <c r="F20" s="68">
        <v>38959</v>
      </c>
      <c r="G20" s="67">
        <v>38704</v>
      </c>
      <c r="H20" s="69">
        <f t="shared" si="0"/>
        <v>17.130012401818934</v>
      </c>
    </row>
    <row r="21" spans="1:8" ht="13.7" customHeight="1" x14ac:dyDescent="0.25">
      <c r="A21" s="63" t="s">
        <v>108</v>
      </c>
      <c r="B21" s="64" t="s">
        <v>109</v>
      </c>
      <c r="C21" s="65" t="s">
        <v>110</v>
      </c>
      <c r="D21" s="17">
        <v>298</v>
      </c>
      <c r="E21" s="67">
        <v>25100</v>
      </c>
      <c r="F21" s="68">
        <v>26298</v>
      </c>
      <c r="G21" s="67">
        <v>26235</v>
      </c>
      <c r="H21" s="69">
        <f t="shared" si="0"/>
        <v>11.358871736230228</v>
      </c>
    </row>
    <row r="22" spans="1:8" ht="13.7" customHeight="1" x14ac:dyDescent="0.25">
      <c r="A22" s="63" t="s">
        <v>113</v>
      </c>
      <c r="B22" s="64" t="s">
        <v>114</v>
      </c>
      <c r="C22" s="65" t="s">
        <v>115</v>
      </c>
      <c r="D22" s="17">
        <v>494</v>
      </c>
      <c r="E22" s="67">
        <v>35661</v>
      </c>
      <c r="F22" s="68">
        <v>35857</v>
      </c>
      <c r="G22" s="67">
        <v>35734</v>
      </c>
      <c r="H22" s="69">
        <f t="shared" si="0"/>
        <v>13.824368948340515</v>
      </c>
    </row>
    <row r="23" spans="1:8" ht="13.7" customHeight="1" thickBot="1" x14ac:dyDescent="0.3">
      <c r="A23" s="70" t="s">
        <v>11</v>
      </c>
      <c r="B23" s="72"/>
      <c r="C23" s="71"/>
      <c r="D23" s="73">
        <f>SUM(D5:D22)</f>
        <v>14822</v>
      </c>
      <c r="E23" s="74">
        <f>SUM(E5:E22)</f>
        <v>950452</v>
      </c>
      <c r="F23" s="74">
        <f>SUM(F5:F22)</f>
        <v>955865</v>
      </c>
      <c r="G23" s="74">
        <f>SUM(G5:G22)</f>
        <v>953304</v>
      </c>
      <c r="H23" s="115">
        <f t="shared" si="0"/>
        <v>15.548030848501632</v>
      </c>
    </row>
    <row r="24" spans="1:8" ht="0.75" customHeight="1" thickTop="1" x14ac:dyDescent="0.25">
      <c r="A24" s="76" t="s">
        <v>122</v>
      </c>
      <c r="B24" s="76"/>
      <c r="C24" s="76"/>
      <c r="D24" s="76"/>
      <c r="E24" s="76"/>
      <c r="F24" s="76"/>
      <c r="G24" s="76"/>
      <c r="H24" s="76"/>
    </row>
    <row r="25" spans="1:8" ht="13.7" customHeight="1" x14ac:dyDescent="0.25"/>
  </sheetData>
  <mergeCells count="11">
    <mergeCell ref="A23:C23"/>
    <mergeCell ref="A24:H24"/>
    <mergeCell ref="A1:H1"/>
    <mergeCell ref="A2:A4"/>
    <mergeCell ref="B2:C3"/>
    <mergeCell ref="D2:G2"/>
    <mergeCell ref="H2:H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8" sqref="J8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4" customWidth="1"/>
    <col min="4" max="4" width="10.28515625" customWidth="1"/>
    <col min="5" max="6" width="11" customWidth="1"/>
  </cols>
  <sheetData>
    <row r="1" spans="1:6" ht="16.5" customHeight="1" x14ac:dyDescent="0.25">
      <c r="A1" s="46"/>
      <c r="B1" s="46"/>
      <c r="C1" s="46"/>
      <c r="D1" s="46"/>
      <c r="E1" s="46"/>
      <c r="F1" s="46"/>
    </row>
    <row r="2" spans="1:6" ht="19.350000000000001" customHeight="1" x14ac:dyDescent="0.25">
      <c r="A2" s="47" t="s">
        <v>2</v>
      </c>
      <c r="B2" s="50" t="s">
        <v>3</v>
      </c>
      <c r="C2" s="51"/>
      <c r="D2" s="55" t="s">
        <v>161</v>
      </c>
      <c r="E2" s="54"/>
      <c r="F2" s="51" t="s">
        <v>189</v>
      </c>
    </row>
    <row r="3" spans="1:6" ht="13.7" customHeight="1" x14ac:dyDescent="0.25">
      <c r="A3" s="49"/>
      <c r="B3" s="52"/>
      <c r="C3" s="53"/>
      <c r="D3" s="58" t="s">
        <v>188</v>
      </c>
      <c r="E3" s="61" t="s">
        <v>168</v>
      </c>
      <c r="F3" s="56"/>
    </row>
    <row r="4" spans="1:6" ht="13.7" customHeight="1" x14ac:dyDescent="0.25">
      <c r="A4" s="48"/>
      <c r="B4" s="57" t="s">
        <v>7</v>
      </c>
      <c r="C4" s="60" t="s">
        <v>8</v>
      </c>
      <c r="D4" s="59"/>
      <c r="E4" s="62"/>
      <c r="F4" s="53"/>
    </row>
    <row r="5" spans="1:6" ht="13.7" customHeight="1" x14ac:dyDescent="0.25">
      <c r="A5" s="63" t="s">
        <v>13</v>
      </c>
      <c r="B5" s="64" t="s">
        <v>14</v>
      </c>
      <c r="C5" s="65" t="s">
        <v>15</v>
      </c>
      <c r="D5" s="17">
        <v>1025</v>
      </c>
      <c r="E5" s="67">
        <v>46787</v>
      </c>
      <c r="F5" s="69">
        <f t="shared" ref="F5:F23" si="0">D5*1000/E5</f>
        <v>21.907794900292817</v>
      </c>
    </row>
    <row r="6" spans="1:6" ht="13.7" customHeight="1" x14ac:dyDescent="0.25">
      <c r="A6" s="63" t="s">
        <v>19</v>
      </c>
      <c r="B6" s="64" t="s">
        <v>20</v>
      </c>
      <c r="C6" s="65" t="s">
        <v>21</v>
      </c>
      <c r="D6" s="17">
        <v>1374</v>
      </c>
      <c r="E6" s="67">
        <v>57051</v>
      </c>
      <c r="F6" s="69">
        <f t="shared" si="0"/>
        <v>24.083714571173161</v>
      </c>
    </row>
    <row r="7" spans="1:6" ht="13.7" customHeight="1" x14ac:dyDescent="0.25">
      <c r="A7" s="63" t="s">
        <v>25</v>
      </c>
      <c r="B7" s="64" t="s">
        <v>26</v>
      </c>
      <c r="C7" s="65" t="s">
        <v>27</v>
      </c>
      <c r="D7" s="17">
        <v>765</v>
      </c>
      <c r="E7" s="67">
        <v>37332</v>
      </c>
      <c r="F7" s="69">
        <f t="shared" si="0"/>
        <v>20.491803278688526</v>
      </c>
    </row>
    <row r="8" spans="1:6" ht="13.7" customHeight="1" x14ac:dyDescent="0.25">
      <c r="A8" s="63" t="s">
        <v>31</v>
      </c>
      <c r="B8" s="64" t="s">
        <v>32</v>
      </c>
      <c r="C8" s="65" t="s">
        <v>33</v>
      </c>
      <c r="D8" s="17">
        <v>953</v>
      </c>
      <c r="E8" s="67">
        <v>47942</v>
      </c>
      <c r="F8" s="69">
        <f t="shared" si="0"/>
        <v>19.878186141587751</v>
      </c>
    </row>
    <row r="9" spans="1:6" ht="13.7" customHeight="1" x14ac:dyDescent="0.25">
      <c r="A9" s="63" t="s">
        <v>37</v>
      </c>
      <c r="B9" s="64" t="s">
        <v>38</v>
      </c>
      <c r="C9" s="65" t="s">
        <v>39</v>
      </c>
      <c r="D9" s="17">
        <v>1056</v>
      </c>
      <c r="E9" s="67">
        <v>44206</v>
      </c>
      <c r="F9" s="69">
        <f t="shared" si="0"/>
        <v>23.88815997828349</v>
      </c>
    </row>
    <row r="10" spans="1:6" ht="13.7" customHeight="1" x14ac:dyDescent="0.25">
      <c r="A10" s="63" t="s">
        <v>43</v>
      </c>
      <c r="B10" s="64" t="s">
        <v>44</v>
      </c>
      <c r="C10" s="65" t="s">
        <v>45</v>
      </c>
      <c r="D10" s="17">
        <v>938</v>
      </c>
      <c r="E10" s="67">
        <v>41448</v>
      </c>
      <c r="F10" s="69">
        <f t="shared" si="0"/>
        <v>22.63076626133951</v>
      </c>
    </row>
    <row r="11" spans="1:6" ht="13.7" customHeight="1" x14ac:dyDescent="0.25">
      <c r="A11" s="63" t="s">
        <v>49</v>
      </c>
      <c r="B11" s="64" t="s">
        <v>50</v>
      </c>
      <c r="C11" s="65" t="s">
        <v>51</v>
      </c>
      <c r="D11" s="17">
        <v>960</v>
      </c>
      <c r="E11" s="67">
        <v>45194</v>
      </c>
      <c r="F11" s="69">
        <f t="shared" si="0"/>
        <v>21.241757755454262</v>
      </c>
    </row>
    <row r="12" spans="1:6" ht="13.7" customHeight="1" x14ac:dyDescent="0.25">
      <c r="A12" s="63" t="s">
        <v>55</v>
      </c>
      <c r="B12" s="64" t="s">
        <v>56</v>
      </c>
      <c r="C12" s="65" t="s">
        <v>57</v>
      </c>
      <c r="D12" s="17">
        <v>1198</v>
      </c>
      <c r="E12" s="67">
        <v>56383</v>
      </c>
      <c r="F12" s="69">
        <f t="shared" si="0"/>
        <v>21.247539151872019</v>
      </c>
    </row>
    <row r="13" spans="1:6" ht="13.7" customHeight="1" x14ac:dyDescent="0.25">
      <c r="A13" s="63" t="s">
        <v>61</v>
      </c>
      <c r="B13" s="64" t="s">
        <v>62</v>
      </c>
      <c r="C13" s="65" t="s">
        <v>63</v>
      </c>
      <c r="D13" s="17">
        <v>896</v>
      </c>
      <c r="E13" s="67">
        <v>40235</v>
      </c>
      <c r="F13" s="69">
        <f t="shared" si="0"/>
        <v>22.269168634273644</v>
      </c>
    </row>
    <row r="14" spans="1:6" ht="13.7" customHeight="1" x14ac:dyDescent="0.25">
      <c r="A14" s="63" t="s">
        <v>67</v>
      </c>
      <c r="B14" s="64" t="s">
        <v>68</v>
      </c>
      <c r="C14" s="65" t="s">
        <v>69</v>
      </c>
      <c r="D14" s="17">
        <v>496</v>
      </c>
      <c r="E14" s="67">
        <v>32980</v>
      </c>
      <c r="F14" s="69">
        <f t="shared" si="0"/>
        <v>15.039417828987265</v>
      </c>
    </row>
    <row r="15" spans="1:6" ht="13.7" customHeight="1" x14ac:dyDescent="0.25">
      <c r="A15" s="63" t="s">
        <v>73</v>
      </c>
      <c r="B15" s="64" t="s">
        <v>74</v>
      </c>
      <c r="C15" s="65" t="s">
        <v>75</v>
      </c>
      <c r="D15" s="17">
        <v>597</v>
      </c>
      <c r="E15" s="67">
        <v>29730</v>
      </c>
      <c r="F15" s="69">
        <f t="shared" si="0"/>
        <v>20.080726538849646</v>
      </c>
    </row>
    <row r="16" spans="1:6" ht="13.7" customHeight="1" x14ac:dyDescent="0.25">
      <c r="A16" s="63" t="s">
        <v>79</v>
      </c>
      <c r="B16" s="64" t="s">
        <v>80</v>
      </c>
      <c r="C16" s="65" t="s">
        <v>81</v>
      </c>
      <c r="D16" s="17">
        <v>751</v>
      </c>
      <c r="E16" s="67">
        <v>43640</v>
      </c>
      <c r="F16" s="69">
        <f t="shared" si="0"/>
        <v>17.2089825847846</v>
      </c>
    </row>
    <row r="17" spans="1:6" ht="13.7" customHeight="1" x14ac:dyDescent="0.25">
      <c r="A17" s="63" t="s">
        <v>85</v>
      </c>
      <c r="B17" s="64" t="s">
        <v>86</v>
      </c>
      <c r="C17" s="65" t="s">
        <v>87</v>
      </c>
      <c r="D17" s="17">
        <v>844</v>
      </c>
      <c r="E17" s="67">
        <v>51066</v>
      </c>
      <c r="F17" s="69">
        <f t="shared" si="0"/>
        <v>16.527630909019699</v>
      </c>
    </row>
    <row r="18" spans="1:6" ht="13.7" customHeight="1" x14ac:dyDescent="0.25">
      <c r="A18" s="63" t="s">
        <v>91</v>
      </c>
      <c r="B18" s="64" t="s">
        <v>92</v>
      </c>
      <c r="C18" s="65" t="s">
        <v>93</v>
      </c>
      <c r="D18" s="17">
        <v>766</v>
      </c>
      <c r="E18" s="67">
        <v>44363</v>
      </c>
      <c r="F18" s="69">
        <f t="shared" si="0"/>
        <v>17.266641119852128</v>
      </c>
    </row>
    <row r="19" spans="1:6" ht="13.7" customHeight="1" x14ac:dyDescent="0.25">
      <c r="A19" s="63" t="s">
        <v>97</v>
      </c>
      <c r="B19" s="64" t="s">
        <v>98</v>
      </c>
      <c r="C19" s="65" t="s">
        <v>99</v>
      </c>
      <c r="D19" s="17">
        <v>748</v>
      </c>
      <c r="E19" s="67">
        <v>32842</v>
      </c>
      <c r="F19" s="69">
        <f t="shared" si="0"/>
        <v>22.775714024724437</v>
      </c>
    </row>
    <row r="20" spans="1:6" ht="13.7" customHeight="1" x14ac:dyDescent="0.25">
      <c r="A20" s="63" t="s">
        <v>103</v>
      </c>
      <c r="B20" s="64" t="s">
        <v>104</v>
      </c>
      <c r="C20" s="65" t="s">
        <v>105</v>
      </c>
      <c r="D20" s="17">
        <v>663</v>
      </c>
      <c r="E20" s="67">
        <v>29509</v>
      </c>
      <c r="F20" s="69">
        <f t="shared" si="0"/>
        <v>22.467721712020062</v>
      </c>
    </row>
    <row r="21" spans="1:6" ht="13.7" customHeight="1" x14ac:dyDescent="0.25">
      <c r="A21" s="63" t="s">
        <v>108</v>
      </c>
      <c r="B21" s="64" t="s">
        <v>109</v>
      </c>
      <c r="C21" s="65" t="s">
        <v>110</v>
      </c>
      <c r="D21" s="17">
        <v>298</v>
      </c>
      <c r="E21" s="67">
        <v>19896</v>
      </c>
      <c r="F21" s="69">
        <f t="shared" si="0"/>
        <v>14.977885002010455</v>
      </c>
    </row>
    <row r="22" spans="1:6" ht="13.7" customHeight="1" x14ac:dyDescent="0.25">
      <c r="A22" s="63" t="s">
        <v>113</v>
      </c>
      <c r="B22" s="64" t="s">
        <v>114</v>
      </c>
      <c r="C22" s="65" t="s">
        <v>115</v>
      </c>
      <c r="D22" s="17">
        <v>494</v>
      </c>
      <c r="E22" s="67">
        <v>27156</v>
      </c>
      <c r="F22" s="69">
        <f t="shared" si="0"/>
        <v>18.19119163352482</v>
      </c>
    </row>
    <row r="23" spans="1:6" ht="13.7" customHeight="1" thickBot="1" x14ac:dyDescent="0.3">
      <c r="A23" s="70" t="s">
        <v>11</v>
      </c>
      <c r="B23" s="72"/>
      <c r="C23" s="71"/>
      <c r="D23" s="73">
        <f>SUM(D5:D22)</f>
        <v>14822</v>
      </c>
      <c r="E23" s="74">
        <f>SUM(E5:E22)</f>
        <v>727760</v>
      </c>
      <c r="F23" s="115">
        <f t="shared" si="0"/>
        <v>20.366604375068704</v>
      </c>
    </row>
    <row r="24" spans="1:6" ht="0.75" customHeight="1" thickTop="1" x14ac:dyDescent="0.25">
      <c r="A24" s="76" t="s">
        <v>122</v>
      </c>
      <c r="B24" s="76"/>
      <c r="C24" s="76"/>
      <c r="D24" s="76"/>
      <c r="E24" s="76"/>
      <c r="F24" s="76"/>
    </row>
    <row r="25" spans="1:6" ht="13.7" customHeight="1" x14ac:dyDescent="0.25"/>
  </sheetData>
  <mergeCells count="9">
    <mergeCell ref="A23:C23"/>
    <mergeCell ref="A24:F24"/>
    <mergeCell ref="A1:F1"/>
    <mergeCell ref="A2:A4"/>
    <mergeCell ref="B2:C3"/>
    <mergeCell ref="D2:E2"/>
    <mergeCell ref="F2:F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Page1</vt:lpstr>
      <vt:lpstr>angka perkawinan kasar</vt:lpstr>
      <vt:lpstr>angka perkawinan umum</vt:lpstr>
      <vt:lpstr>angka perkawinan menurut kelomp</vt:lpstr>
      <vt:lpstr>persentase penduduk melajang</vt:lpstr>
      <vt:lpstr>angka perceraian kasar</vt:lpstr>
      <vt:lpstr>perceraian umum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cp:lastPrinted>2018-07-04T02:43:58Z</cp:lastPrinted>
  <dcterms:created xsi:type="dcterms:W3CDTF">2022-07-18T03:02:20Z</dcterms:created>
  <dcterms:modified xsi:type="dcterms:W3CDTF">2022-07-18T03:02:20Z</dcterms:modified>
</cp:coreProperties>
</file>