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60" windowWidth="7560" windowHeight="9060"/>
  </bookViews>
  <sheets>
    <sheet name="data tahunan" sheetId="15" r:id="rId1"/>
    <sheet name="dtw  Catur wulan I " sheetId="8" r:id="rId2"/>
    <sheet name="dtw  Catur wulan lll" sheetId="13" r:id="rId3"/>
    <sheet name="dtw  Catur wulan Il" sheetId="12" r:id="rId4"/>
  </sheets>
  <definedNames>
    <definedName name="_xlnm.Print_Area" localSheetId="0">'data tahunan'!$A$3:$Z$32</definedName>
    <definedName name="_xlnm.Print_Area" localSheetId="1">'dtw  Catur wulan I '!$A$3:$S$32</definedName>
    <definedName name="_xlnm.Print_Area" localSheetId="3">'dtw  Catur wulan Il'!$A$3:$S$32</definedName>
    <definedName name="_xlnm.Print_Area" localSheetId="2">'dtw  Catur wulan lll'!$A$3:$S$32</definedName>
  </definedNames>
  <calcPr calcId="124519"/>
</workbook>
</file>

<file path=xl/calcChain.xml><?xml version="1.0" encoding="utf-8"?>
<calcChain xmlns="http://schemas.openxmlformats.org/spreadsheetml/2006/main">
  <c r="Z15" i="15"/>
  <c r="Y15"/>
  <c r="X15"/>
  <c r="Z29"/>
  <c r="Z28"/>
  <c r="Z27"/>
  <c r="Z26"/>
  <c r="Z25"/>
  <c r="Z24"/>
  <c r="Z20"/>
  <c r="Z19"/>
  <c r="Z14"/>
  <c r="Z31" s="1"/>
  <c r="Z13"/>
  <c r="Y29"/>
  <c r="Y28"/>
  <c r="Y27"/>
  <c r="Y26"/>
  <c r="Y25"/>
  <c r="Y24"/>
  <c r="Y20"/>
  <c r="Y19"/>
  <c r="Y14"/>
  <c r="Y13"/>
  <c r="X29"/>
  <c r="X28"/>
  <c r="X27"/>
  <c r="X26"/>
  <c r="X25"/>
  <c r="X24"/>
  <c r="X20"/>
  <c r="X19"/>
  <c r="X14"/>
  <c r="X13"/>
  <c r="T31"/>
  <c r="W31"/>
  <c r="V31"/>
  <c r="U31"/>
  <c r="S31"/>
  <c r="R31"/>
  <c r="Q31"/>
  <c r="P31"/>
  <c r="O31"/>
  <c r="S27" i="13"/>
  <c r="X31" i="15" l="1"/>
  <c r="Y31"/>
  <c r="R13" i="13"/>
  <c r="S15" i="8"/>
  <c r="R15"/>
  <c r="S13"/>
  <c r="R29"/>
  <c r="R28"/>
  <c r="R27"/>
  <c r="R26"/>
  <c r="R25"/>
  <c r="R24"/>
  <c r="R20"/>
  <c r="R19"/>
  <c r="R14"/>
  <c r="Q29"/>
  <c r="Q28"/>
  <c r="Q27"/>
  <c r="Q26"/>
  <c r="Q25"/>
  <c r="Q24"/>
  <c r="Q20"/>
  <c r="Q19"/>
  <c r="Q15"/>
  <c r="Q14"/>
  <c r="Q13"/>
  <c r="Q31" s="1"/>
  <c r="R13"/>
  <c r="D31" i="12"/>
  <c r="D31" i="13"/>
  <c r="Q19"/>
  <c r="R20"/>
  <c r="R19"/>
  <c r="R29"/>
  <c r="S29"/>
  <c r="Q29"/>
  <c r="S29" i="12"/>
  <c r="R29"/>
  <c r="Q29"/>
  <c r="S25" i="13"/>
  <c r="S26" i="12"/>
  <c r="S25"/>
  <c r="S24"/>
  <c r="S29" i="8"/>
  <c r="Q14" i="13"/>
  <c r="P31" i="12"/>
  <c r="O31"/>
  <c r="N31"/>
  <c r="M31"/>
  <c r="L31"/>
  <c r="K31"/>
  <c r="J31"/>
  <c r="I31"/>
  <c r="H31"/>
  <c r="G31"/>
  <c r="F31"/>
  <c r="E31"/>
  <c r="S28"/>
  <c r="S27"/>
  <c r="S20"/>
  <c r="S19"/>
  <c r="S15"/>
  <c r="S14"/>
  <c r="R28"/>
  <c r="R27"/>
  <c r="R26"/>
  <c r="R25"/>
  <c r="R24"/>
  <c r="R20"/>
  <c r="R19"/>
  <c r="R15"/>
  <c r="R14"/>
  <c r="Q24"/>
  <c r="Q28"/>
  <c r="Q27"/>
  <c r="Q26"/>
  <c r="Q25"/>
  <c r="Q20"/>
  <c r="Q19"/>
  <c r="Q15"/>
  <c r="Q14"/>
  <c r="S13"/>
  <c r="R13"/>
  <c r="Q13"/>
  <c r="S19" i="8"/>
  <c r="S14"/>
  <c r="S24"/>
  <c r="S25"/>
  <c r="S26"/>
  <c r="S28"/>
  <c r="S20"/>
  <c r="S27"/>
  <c r="G31"/>
  <c r="O31" i="13"/>
  <c r="P31"/>
  <c r="R14"/>
  <c r="S14"/>
  <c r="Q27"/>
  <c r="Q28"/>
  <c r="S13"/>
  <c r="Q13"/>
  <c r="C31"/>
  <c r="N31"/>
  <c r="M31"/>
  <c r="L31"/>
  <c r="K31"/>
  <c r="J31"/>
  <c r="I31"/>
  <c r="H31"/>
  <c r="G31"/>
  <c r="F31"/>
  <c r="E31"/>
  <c r="R31" i="8" l="1"/>
  <c r="Q31" i="12"/>
  <c r="R31"/>
  <c r="S31"/>
  <c r="P31" i="8"/>
  <c r="O31"/>
  <c r="N31"/>
  <c r="M31"/>
  <c r="L31"/>
  <c r="K31"/>
  <c r="J31"/>
  <c r="I31"/>
  <c r="H31"/>
  <c r="F31"/>
  <c r="E31"/>
  <c r="C31"/>
  <c r="D31"/>
  <c r="S31" l="1"/>
  <c r="S26" i="13"/>
  <c r="S24"/>
  <c r="Q24"/>
  <c r="R24" l="1"/>
  <c r="R15" l="1"/>
  <c r="R27"/>
  <c r="S20" l="1"/>
  <c r="Q20"/>
  <c r="S15"/>
  <c r="Q15"/>
  <c r="C31" i="12" l="1"/>
  <c r="N31" i="15" l="1"/>
  <c r="M31"/>
  <c r="L31"/>
  <c r="K31"/>
  <c r="J31"/>
  <c r="I31"/>
  <c r="H31"/>
  <c r="G31"/>
  <c r="F31"/>
  <c r="E31"/>
  <c r="D31"/>
  <c r="C31"/>
  <c r="R25" i="13" l="1"/>
  <c r="Q25"/>
  <c r="Q31" s="1"/>
  <c r="R26" l="1"/>
  <c r="R28" l="1"/>
  <c r="R31" s="1"/>
  <c r="S19"/>
  <c r="S28" l="1"/>
  <c r="S31" s="1"/>
</calcChain>
</file>

<file path=xl/sharedStrings.xml><?xml version="1.0" encoding="utf-8"?>
<sst xmlns="http://schemas.openxmlformats.org/spreadsheetml/2006/main" count="232" uniqueCount="49">
  <si>
    <t>NO</t>
  </si>
  <si>
    <t>NAMA DAYA TARIK WISATA</t>
  </si>
  <si>
    <t>JUMLAH PENGUNJUNG DAN PENDAPATAN</t>
  </si>
  <si>
    <t>L</t>
  </si>
  <si>
    <t>P</t>
  </si>
  <si>
    <t>JANUARI</t>
  </si>
  <si>
    <t>MARET</t>
  </si>
  <si>
    <t>APRIL</t>
  </si>
  <si>
    <t>Wisman</t>
  </si>
  <si>
    <t>Wisnus</t>
  </si>
  <si>
    <t xml:space="preserve">Pendapatan </t>
  </si>
  <si>
    <t>WISATA ALAM</t>
  </si>
  <si>
    <t>WISATA BUDAYA</t>
  </si>
  <si>
    <t>WISATA BUATAN</t>
  </si>
  <si>
    <t>Mei</t>
  </si>
  <si>
    <t>Juni</t>
  </si>
  <si>
    <t>Juli</t>
  </si>
  <si>
    <t>Agustus</t>
  </si>
  <si>
    <t>September</t>
  </si>
  <si>
    <t>Oktober</t>
  </si>
  <si>
    <t>Desember</t>
  </si>
  <si>
    <t>JUMLAH TOTAL</t>
  </si>
  <si>
    <t>JUMLAH  PER BULAN</t>
  </si>
  <si>
    <t>PEBRUARI</t>
  </si>
  <si>
    <t xml:space="preserve">LAPORAN KUNJUNGAN WISATAWAN </t>
  </si>
  <si>
    <t>November</t>
  </si>
  <si>
    <t>NAKER</t>
  </si>
  <si>
    <t>Kabupaten/Kota : Purbalingga</t>
  </si>
  <si>
    <t>Gua Lawa</t>
  </si>
  <si>
    <t>Pendakian Gunung Slamet</t>
  </si>
  <si>
    <t>Wana Wisata Serang</t>
  </si>
  <si>
    <t>MTL. Jend. Soedirman</t>
  </si>
  <si>
    <t>Petilasan Ardi Lawet</t>
  </si>
  <si>
    <t>Owabong</t>
  </si>
  <si>
    <t>Sanggaluri Park</t>
  </si>
  <si>
    <t>Kol. Tirto Asri</t>
  </si>
  <si>
    <t>TWP Purbasari Pancuran Mas</t>
  </si>
  <si>
    <t>Buper Munjulluhur</t>
  </si>
  <si>
    <t>-</t>
  </si>
  <si>
    <t>TUTUP</t>
  </si>
  <si>
    <t>DTW CATUR WULAN l</t>
  </si>
  <si>
    <t>DTW CATUR WULAN ll</t>
  </si>
  <si>
    <t>DTW CATUR WULAN lll</t>
  </si>
  <si>
    <t>DTW TAHUNAN</t>
  </si>
  <si>
    <t>DTW CATUR WULAN l TAHUN 2016</t>
  </si>
  <si>
    <t>DTW CATUR WULAN ll TAHUN 2016</t>
  </si>
  <si>
    <t>DTW CATUR WULAN lll TAHUN 2016</t>
  </si>
  <si>
    <t>Taman Usman Janatin</t>
  </si>
  <si>
    <t>TAHUN 2016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</si>
</sst>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Segoe UI Symbol"/>
      <family val="2"/>
    </font>
    <font>
      <b/>
      <sz val="12"/>
      <name val="Segoe UI Symbol"/>
      <family val="2"/>
    </font>
    <font>
      <sz val="12"/>
      <name val="Segoe UI Symbol"/>
      <family val="2"/>
    </font>
    <font>
      <b/>
      <sz val="14"/>
      <name val="Segoe UI Symbol"/>
      <family val="2"/>
    </font>
    <font>
      <sz val="14"/>
      <name val="Segoe UI Symbo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/>
    </xf>
    <xf numFmtId="0" fontId="8" fillId="0" borderId="0" xfId="1" applyFont="1"/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9" fillId="0" borderId="1" xfId="1" applyFont="1" applyBorder="1" applyAlignment="1">
      <alignment horizontal="center"/>
    </xf>
    <xf numFmtId="0" fontId="9" fillId="2" borderId="2" xfId="1" applyFont="1" applyFill="1" applyBorder="1" applyAlignment="1">
      <alignment horizontal="center" vertical="top"/>
    </xf>
    <xf numFmtId="0" fontId="10" fillId="2" borderId="2" xfId="1" applyFont="1" applyFill="1" applyBorder="1" applyAlignment="1">
      <alignment horizontal="center"/>
    </xf>
    <xf numFmtId="0" fontId="10" fillId="2" borderId="2" xfId="2" applyFont="1" applyFill="1" applyBorder="1"/>
    <xf numFmtId="0" fontId="10" fillId="2" borderId="2" xfId="2" applyFont="1" applyFill="1" applyBorder="1" applyAlignment="1">
      <alignment horizontal="center"/>
    </xf>
    <xf numFmtId="0" fontId="10" fillId="2" borderId="2" xfId="1" applyFont="1" applyFill="1" applyBorder="1"/>
    <xf numFmtId="0" fontId="9" fillId="2" borderId="2" xfId="1" applyNumberFormat="1" applyFont="1" applyFill="1" applyBorder="1" applyAlignment="1">
      <alignment horizontal="center"/>
    </xf>
    <xf numFmtId="0" fontId="9" fillId="2" borderId="4" xfId="2" applyFont="1" applyFill="1" applyBorder="1" applyAlignment="1"/>
    <xf numFmtId="0" fontId="10" fillId="2" borderId="0" xfId="1" applyFont="1" applyFill="1"/>
    <xf numFmtId="0" fontId="10" fillId="2" borderId="0" xfId="2" applyFont="1" applyFill="1" applyBorder="1" applyAlignment="1">
      <alignment horizontal="center"/>
    </xf>
    <xf numFmtId="0" fontId="10" fillId="2" borderId="0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2" xfId="2" applyFont="1" applyFill="1" applyBorder="1"/>
    <xf numFmtId="0" fontId="9" fillId="2" borderId="2" xfId="2" applyFont="1" applyFill="1" applyBorder="1" applyAlignment="1">
      <alignment horizontal="center"/>
    </xf>
    <xf numFmtId="0" fontId="9" fillId="2" borderId="2" xfId="1" applyFont="1" applyFill="1" applyBorder="1"/>
    <xf numFmtId="0" fontId="10" fillId="2" borderId="2" xfId="2" quotePrefix="1" applyFont="1" applyFill="1" applyBorder="1" applyAlignment="1">
      <alignment horizontal="center"/>
    </xf>
    <xf numFmtId="0" fontId="10" fillId="2" borderId="2" xfId="1" quotePrefix="1" applyFont="1" applyFill="1" applyBorder="1" applyAlignment="1">
      <alignment horizontal="center"/>
    </xf>
    <xf numFmtId="0" fontId="10" fillId="2" borderId="2" xfId="1" applyFont="1" applyFill="1" applyBorder="1" applyAlignment="1">
      <alignment horizontal="right"/>
    </xf>
    <xf numFmtId="0" fontId="10" fillId="2" borderId="2" xfId="2" applyFont="1" applyFill="1" applyBorder="1" applyAlignment="1"/>
    <xf numFmtId="41" fontId="10" fillId="2" borderId="2" xfId="3" quotePrefix="1" applyFont="1" applyFill="1" applyBorder="1" applyAlignment="1">
      <alignment horizontal="right"/>
    </xf>
    <xf numFmtId="41" fontId="10" fillId="2" borderId="2" xfId="3" applyFont="1" applyFill="1" applyBorder="1"/>
    <xf numFmtId="41" fontId="10" fillId="2" borderId="2" xfId="3" applyFont="1" applyFill="1" applyBorder="1" applyAlignment="1">
      <alignment horizontal="right"/>
    </xf>
    <xf numFmtId="41" fontId="10" fillId="2" borderId="2" xfId="3" quotePrefix="1" applyFont="1" applyFill="1" applyBorder="1" applyAlignment="1">
      <alignment horizontal="center"/>
    </xf>
    <xf numFmtId="41" fontId="9" fillId="2" borderId="2" xfId="3" applyFont="1" applyFill="1" applyBorder="1" applyAlignment="1">
      <alignment horizontal="right"/>
    </xf>
    <xf numFmtId="41" fontId="9" fillId="2" borderId="2" xfId="3" quotePrefix="1" applyFont="1" applyFill="1" applyBorder="1" applyAlignment="1">
      <alignment horizontal="right"/>
    </xf>
    <xf numFmtId="41" fontId="9" fillId="2" borderId="2" xfId="3" applyFont="1" applyFill="1" applyBorder="1" applyAlignment="1">
      <alignment horizontal="center"/>
    </xf>
    <xf numFmtId="41" fontId="10" fillId="2" borderId="2" xfId="3" applyFont="1" applyFill="1" applyBorder="1" applyAlignment="1">
      <alignment horizontal="center"/>
    </xf>
    <xf numFmtId="41" fontId="9" fillId="2" borderId="2" xfId="3" quotePrefix="1" applyFont="1" applyFill="1" applyBorder="1" applyAlignment="1">
      <alignment horizontal="center"/>
    </xf>
    <xf numFmtId="41" fontId="9" fillId="2" borderId="2" xfId="2" applyNumberFormat="1" applyFont="1" applyFill="1" applyBorder="1" applyAlignment="1">
      <alignment horizontal="center"/>
    </xf>
    <xf numFmtId="41" fontId="10" fillId="2" borderId="2" xfId="3" applyFont="1" applyFill="1" applyBorder="1" applyAlignment="1"/>
    <xf numFmtId="41" fontId="9" fillId="2" borderId="2" xfId="1" applyNumberFormat="1" applyFont="1" applyFill="1" applyBorder="1" applyAlignment="1">
      <alignment horizontal="center"/>
    </xf>
    <xf numFmtId="41" fontId="10" fillId="2" borderId="0" xfId="1" applyNumberFormat="1" applyFont="1" applyFill="1"/>
    <xf numFmtId="0" fontId="7" fillId="2" borderId="2" xfId="2" applyFont="1" applyFill="1" applyBorder="1" applyAlignment="1">
      <alignment horizontal="center"/>
    </xf>
    <xf numFmtId="41" fontId="7" fillId="2" borderId="2" xfId="3" applyFont="1" applyFill="1" applyBorder="1" applyAlignment="1">
      <alignment horizontal="center"/>
    </xf>
    <xf numFmtId="41" fontId="7" fillId="2" borderId="2" xfId="2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>
      <alignment horizontal="center"/>
    </xf>
    <xf numFmtId="41" fontId="7" fillId="2" borderId="2" xfId="3" quotePrefix="1" applyFont="1" applyFill="1" applyBorder="1" applyAlignment="1">
      <alignment horizontal="center"/>
    </xf>
    <xf numFmtId="41" fontId="8" fillId="2" borderId="2" xfId="3" applyFont="1" applyFill="1" applyBorder="1" applyAlignment="1">
      <alignment horizontal="center"/>
    </xf>
    <xf numFmtId="41" fontId="8" fillId="2" borderId="2" xfId="3" applyFont="1" applyFill="1" applyBorder="1" applyAlignment="1">
      <alignment horizontal="right"/>
    </xf>
    <xf numFmtId="41" fontId="8" fillId="2" borderId="2" xfId="3" quotePrefix="1" applyFont="1" applyFill="1" applyBorder="1" applyAlignment="1">
      <alignment horizontal="center"/>
    </xf>
    <xf numFmtId="41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41" fontId="7" fillId="2" borderId="2" xfId="2" quotePrefix="1" applyNumberFormat="1" applyFont="1" applyFill="1" applyBorder="1" applyAlignment="1">
      <alignment horizontal="center"/>
    </xf>
    <xf numFmtId="41" fontId="7" fillId="2" borderId="2" xfId="1" applyNumberFormat="1" applyFont="1" applyFill="1" applyBorder="1" applyAlignment="1">
      <alignment horizontal="center"/>
    </xf>
    <xf numFmtId="41" fontId="9" fillId="2" borderId="2" xfId="3" applyFont="1" applyFill="1" applyBorder="1"/>
    <xf numFmtId="0" fontId="0" fillId="2" borderId="2" xfId="1" applyFont="1" applyFill="1" applyBorder="1" applyAlignment="1">
      <alignment horizontal="center"/>
    </xf>
    <xf numFmtId="41" fontId="7" fillId="2" borderId="2" xfId="2" applyNumberFormat="1" applyFont="1" applyFill="1" applyBorder="1" applyAlignment="1"/>
    <xf numFmtId="0" fontId="10" fillId="2" borderId="2" xfId="1" applyNumberFormat="1" applyFont="1" applyFill="1" applyBorder="1" applyAlignment="1">
      <alignment horizontal="center"/>
    </xf>
    <xf numFmtId="41" fontId="8" fillId="2" borderId="2" xfId="3" quotePrefix="1" applyFont="1" applyFill="1" applyBorder="1" applyAlignment="1">
      <alignment horizontal="right"/>
    </xf>
    <xf numFmtId="41" fontId="9" fillId="2" borderId="2" xfId="3" applyFont="1" applyFill="1" applyBorder="1" applyAlignment="1"/>
    <xf numFmtId="41" fontId="9" fillId="2" borderId="2" xfId="1" quotePrefix="1" applyNumberFormat="1" applyFont="1" applyFill="1" applyBorder="1" applyAlignment="1">
      <alignment horizontal="right"/>
    </xf>
    <xf numFmtId="0" fontId="3" fillId="0" borderId="2" xfId="1" applyFont="1" applyBorder="1"/>
    <xf numFmtId="41" fontId="3" fillId="0" borderId="2" xfId="3" applyFont="1" applyBorder="1"/>
    <xf numFmtId="0" fontId="6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</cellXfs>
  <cellStyles count="4">
    <cellStyle name="Comma [0]" xfId="3" builtinId="6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2"/>
  <sheetViews>
    <sheetView tabSelected="1" view="pageBreakPreview" topLeftCell="A4" zoomScale="70" zoomScaleNormal="90" zoomScaleSheetLayoutView="70" workbookViewId="0">
      <selection activeCell="Q57" sqref="Q57"/>
    </sheetView>
  </sheetViews>
  <sheetFormatPr defaultRowHeight="14.25"/>
  <cols>
    <col min="1" max="1" width="5.5703125" style="1" customWidth="1"/>
    <col min="2" max="2" width="35.42578125" style="1" customWidth="1"/>
    <col min="3" max="3" width="11.28515625" style="1" hidden="1" customWidth="1"/>
    <col min="4" max="4" width="12.140625" style="1" hidden="1" customWidth="1"/>
    <col min="5" max="5" width="18.7109375" style="1" hidden="1" customWidth="1"/>
    <col min="6" max="6" width="11.28515625" style="1" hidden="1" customWidth="1"/>
    <col min="7" max="7" width="10.5703125" style="1" hidden="1" customWidth="1"/>
    <col min="8" max="8" width="18.7109375" style="1" hidden="1" customWidth="1"/>
    <col min="9" max="9" width="11.28515625" style="1" hidden="1" customWidth="1"/>
    <col min="10" max="10" width="12.140625" style="1" hidden="1" customWidth="1"/>
    <col min="11" max="11" width="18.7109375" style="1" hidden="1" customWidth="1"/>
    <col min="12" max="12" width="11.28515625" style="1" hidden="1" customWidth="1"/>
    <col min="13" max="13" width="10.5703125" style="1" hidden="1" customWidth="1"/>
    <col min="14" max="14" width="18.7109375" style="1" hidden="1" customWidth="1"/>
    <col min="15" max="15" width="12.5703125" style="1" customWidth="1"/>
    <col min="16" max="16" width="16" style="1" customWidth="1"/>
    <col min="17" max="17" width="24.140625" style="1" customWidth="1"/>
    <col min="18" max="18" width="12.7109375" style="1" customWidth="1"/>
    <col min="19" max="19" width="14.28515625" style="1" bestFit="1" customWidth="1"/>
    <col min="20" max="20" width="25.5703125" style="1" customWidth="1"/>
    <col min="21" max="21" width="12" style="1" bestFit="1" customWidth="1"/>
    <col min="22" max="22" width="14.28515625" style="1" bestFit="1" customWidth="1"/>
    <col min="23" max="23" width="22.85546875" style="1" bestFit="1" customWidth="1"/>
    <col min="24" max="24" width="12" style="1" bestFit="1" customWidth="1"/>
    <col min="25" max="25" width="16.85546875" style="1" customWidth="1"/>
    <col min="26" max="26" width="26.5703125" style="1" customWidth="1"/>
    <col min="27" max="209" width="9.140625" style="1"/>
    <col min="210" max="210" width="5" style="1" customWidth="1"/>
    <col min="211" max="211" width="27.42578125" style="1" customWidth="1"/>
    <col min="212" max="237" width="5.7109375" style="1" customWidth="1"/>
    <col min="238" max="465" width="9.140625" style="1"/>
    <col min="466" max="466" width="5" style="1" customWidth="1"/>
    <col min="467" max="467" width="27.42578125" style="1" customWidth="1"/>
    <col min="468" max="493" width="5.7109375" style="1" customWidth="1"/>
    <col min="494" max="721" width="9.140625" style="1"/>
    <col min="722" max="722" width="5" style="1" customWidth="1"/>
    <col min="723" max="723" width="27.42578125" style="1" customWidth="1"/>
    <col min="724" max="749" width="5.7109375" style="1" customWidth="1"/>
    <col min="750" max="977" width="9.140625" style="1"/>
    <col min="978" max="978" width="5" style="1" customWidth="1"/>
    <col min="979" max="979" width="27.42578125" style="1" customWidth="1"/>
    <col min="980" max="1005" width="5.7109375" style="1" customWidth="1"/>
    <col min="1006" max="1233" width="9.140625" style="1"/>
    <col min="1234" max="1234" width="5" style="1" customWidth="1"/>
    <col min="1235" max="1235" width="27.42578125" style="1" customWidth="1"/>
    <col min="1236" max="1261" width="5.7109375" style="1" customWidth="1"/>
    <col min="1262" max="1489" width="9.140625" style="1"/>
    <col min="1490" max="1490" width="5" style="1" customWidth="1"/>
    <col min="1491" max="1491" width="27.42578125" style="1" customWidth="1"/>
    <col min="1492" max="1517" width="5.7109375" style="1" customWidth="1"/>
    <col min="1518" max="1745" width="9.140625" style="1"/>
    <col min="1746" max="1746" width="5" style="1" customWidth="1"/>
    <col min="1747" max="1747" width="27.42578125" style="1" customWidth="1"/>
    <col min="1748" max="1773" width="5.7109375" style="1" customWidth="1"/>
    <col min="1774" max="2001" width="9.140625" style="1"/>
    <col min="2002" max="2002" width="5" style="1" customWidth="1"/>
    <col min="2003" max="2003" width="27.42578125" style="1" customWidth="1"/>
    <col min="2004" max="2029" width="5.7109375" style="1" customWidth="1"/>
    <col min="2030" max="2257" width="9.140625" style="1"/>
    <col min="2258" max="2258" width="5" style="1" customWidth="1"/>
    <col min="2259" max="2259" width="27.42578125" style="1" customWidth="1"/>
    <col min="2260" max="2285" width="5.7109375" style="1" customWidth="1"/>
    <col min="2286" max="2513" width="9.140625" style="1"/>
    <col min="2514" max="2514" width="5" style="1" customWidth="1"/>
    <col min="2515" max="2515" width="27.42578125" style="1" customWidth="1"/>
    <col min="2516" max="2541" width="5.7109375" style="1" customWidth="1"/>
    <col min="2542" max="2769" width="9.140625" style="1"/>
    <col min="2770" max="2770" width="5" style="1" customWidth="1"/>
    <col min="2771" max="2771" width="27.42578125" style="1" customWidth="1"/>
    <col min="2772" max="2797" width="5.7109375" style="1" customWidth="1"/>
    <col min="2798" max="3025" width="9.140625" style="1"/>
    <col min="3026" max="3026" width="5" style="1" customWidth="1"/>
    <col min="3027" max="3027" width="27.42578125" style="1" customWidth="1"/>
    <col min="3028" max="3053" width="5.7109375" style="1" customWidth="1"/>
    <col min="3054" max="3281" width="9.140625" style="1"/>
    <col min="3282" max="3282" width="5" style="1" customWidth="1"/>
    <col min="3283" max="3283" width="27.42578125" style="1" customWidth="1"/>
    <col min="3284" max="3309" width="5.7109375" style="1" customWidth="1"/>
    <col min="3310" max="3537" width="9.140625" style="1"/>
    <col min="3538" max="3538" width="5" style="1" customWidth="1"/>
    <col min="3539" max="3539" width="27.42578125" style="1" customWidth="1"/>
    <col min="3540" max="3565" width="5.7109375" style="1" customWidth="1"/>
    <col min="3566" max="3793" width="9.140625" style="1"/>
    <col min="3794" max="3794" width="5" style="1" customWidth="1"/>
    <col min="3795" max="3795" width="27.42578125" style="1" customWidth="1"/>
    <col min="3796" max="3821" width="5.7109375" style="1" customWidth="1"/>
    <col min="3822" max="4049" width="9.140625" style="1"/>
    <col min="4050" max="4050" width="5" style="1" customWidth="1"/>
    <col min="4051" max="4051" width="27.42578125" style="1" customWidth="1"/>
    <col min="4052" max="4077" width="5.7109375" style="1" customWidth="1"/>
    <col min="4078" max="4305" width="9.140625" style="1"/>
    <col min="4306" max="4306" width="5" style="1" customWidth="1"/>
    <col min="4307" max="4307" width="27.42578125" style="1" customWidth="1"/>
    <col min="4308" max="4333" width="5.7109375" style="1" customWidth="1"/>
    <col min="4334" max="4561" width="9.140625" style="1"/>
    <col min="4562" max="4562" width="5" style="1" customWidth="1"/>
    <col min="4563" max="4563" width="27.42578125" style="1" customWidth="1"/>
    <col min="4564" max="4589" width="5.7109375" style="1" customWidth="1"/>
    <col min="4590" max="4817" width="9.140625" style="1"/>
    <col min="4818" max="4818" width="5" style="1" customWidth="1"/>
    <col min="4819" max="4819" width="27.42578125" style="1" customWidth="1"/>
    <col min="4820" max="4845" width="5.7109375" style="1" customWidth="1"/>
    <col min="4846" max="5073" width="9.140625" style="1"/>
    <col min="5074" max="5074" width="5" style="1" customWidth="1"/>
    <col min="5075" max="5075" width="27.42578125" style="1" customWidth="1"/>
    <col min="5076" max="5101" width="5.7109375" style="1" customWidth="1"/>
    <col min="5102" max="5329" width="9.140625" style="1"/>
    <col min="5330" max="5330" width="5" style="1" customWidth="1"/>
    <col min="5331" max="5331" width="27.42578125" style="1" customWidth="1"/>
    <col min="5332" max="5357" width="5.7109375" style="1" customWidth="1"/>
    <col min="5358" max="5585" width="9.140625" style="1"/>
    <col min="5586" max="5586" width="5" style="1" customWidth="1"/>
    <col min="5587" max="5587" width="27.42578125" style="1" customWidth="1"/>
    <col min="5588" max="5613" width="5.7109375" style="1" customWidth="1"/>
    <col min="5614" max="5841" width="9.140625" style="1"/>
    <col min="5842" max="5842" width="5" style="1" customWidth="1"/>
    <col min="5843" max="5843" width="27.42578125" style="1" customWidth="1"/>
    <col min="5844" max="5869" width="5.7109375" style="1" customWidth="1"/>
    <col min="5870" max="6097" width="9.140625" style="1"/>
    <col min="6098" max="6098" width="5" style="1" customWidth="1"/>
    <col min="6099" max="6099" width="27.42578125" style="1" customWidth="1"/>
    <col min="6100" max="6125" width="5.7109375" style="1" customWidth="1"/>
    <col min="6126" max="6353" width="9.140625" style="1"/>
    <col min="6354" max="6354" width="5" style="1" customWidth="1"/>
    <col min="6355" max="6355" width="27.42578125" style="1" customWidth="1"/>
    <col min="6356" max="6381" width="5.7109375" style="1" customWidth="1"/>
    <col min="6382" max="6609" width="9.140625" style="1"/>
    <col min="6610" max="6610" width="5" style="1" customWidth="1"/>
    <col min="6611" max="6611" width="27.42578125" style="1" customWidth="1"/>
    <col min="6612" max="6637" width="5.7109375" style="1" customWidth="1"/>
    <col min="6638" max="6865" width="9.140625" style="1"/>
    <col min="6866" max="6866" width="5" style="1" customWidth="1"/>
    <col min="6867" max="6867" width="27.42578125" style="1" customWidth="1"/>
    <col min="6868" max="6893" width="5.7109375" style="1" customWidth="1"/>
    <col min="6894" max="7121" width="9.140625" style="1"/>
    <col min="7122" max="7122" width="5" style="1" customWidth="1"/>
    <col min="7123" max="7123" width="27.42578125" style="1" customWidth="1"/>
    <col min="7124" max="7149" width="5.7109375" style="1" customWidth="1"/>
    <col min="7150" max="7377" width="9.140625" style="1"/>
    <col min="7378" max="7378" width="5" style="1" customWidth="1"/>
    <col min="7379" max="7379" width="27.42578125" style="1" customWidth="1"/>
    <col min="7380" max="7405" width="5.7109375" style="1" customWidth="1"/>
    <col min="7406" max="7633" width="9.140625" style="1"/>
    <col min="7634" max="7634" width="5" style="1" customWidth="1"/>
    <col min="7635" max="7635" width="27.42578125" style="1" customWidth="1"/>
    <col min="7636" max="7661" width="5.7109375" style="1" customWidth="1"/>
    <col min="7662" max="7889" width="9.140625" style="1"/>
    <col min="7890" max="7890" width="5" style="1" customWidth="1"/>
    <col min="7891" max="7891" width="27.42578125" style="1" customWidth="1"/>
    <col min="7892" max="7917" width="5.7109375" style="1" customWidth="1"/>
    <col min="7918" max="8145" width="9.140625" style="1"/>
    <col min="8146" max="8146" width="5" style="1" customWidth="1"/>
    <col min="8147" max="8147" width="27.42578125" style="1" customWidth="1"/>
    <col min="8148" max="8173" width="5.7109375" style="1" customWidth="1"/>
    <col min="8174" max="8401" width="9.140625" style="1"/>
    <col min="8402" max="8402" width="5" style="1" customWidth="1"/>
    <col min="8403" max="8403" width="27.42578125" style="1" customWidth="1"/>
    <col min="8404" max="8429" width="5.7109375" style="1" customWidth="1"/>
    <col min="8430" max="8657" width="9.140625" style="1"/>
    <col min="8658" max="8658" width="5" style="1" customWidth="1"/>
    <col min="8659" max="8659" width="27.42578125" style="1" customWidth="1"/>
    <col min="8660" max="8685" width="5.7109375" style="1" customWidth="1"/>
    <col min="8686" max="8913" width="9.140625" style="1"/>
    <col min="8914" max="8914" width="5" style="1" customWidth="1"/>
    <col min="8915" max="8915" width="27.42578125" style="1" customWidth="1"/>
    <col min="8916" max="8941" width="5.7109375" style="1" customWidth="1"/>
    <col min="8942" max="9169" width="9.140625" style="1"/>
    <col min="9170" max="9170" width="5" style="1" customWidth="1"/>
    <col min="9171" max="9171" width="27.42578125" style="1" customWidth="1"/>
    <col min="9172" max="9197" width="5.7109375" style="1" customWidth="1"/>
    <col min="9198" max="9425" width="9.140625" style="1"/>
    <col min="9426" max="9426" width="5" style="1" customWidth="1"/>
    <col min="9427" max="9427" width="27.42578125" style="1" customWidth="1"/>
    <col min="9428" max="9453" width="5.7109375" style="1" customWidth="1"/>
    <col min="9454" max="9681" width="9.140625" style="1"/>
    <col min="9682" max="9682" width="5" style="1" customWidth="1"/>
    <col min="9683" max="9683" width="27.42578125" style="1" customWidth="1"/>
    <col min="9684" max="9709" width="5.7109375" style="1" customWidth="1"/>
    <col min="9710" max="9937" width="9.140625" style="1"/>
    <col min="9938" max="9938" width="5" style="1" customWidth="1"/>
    <col min="9939" max="9939" width="27.42578125" style="1" customWidth="1"/>
    <col min="9940" max="9965" width="5.7109375" style="1" customWidth="1"/>
    <col min="9966" max="10193" width="9.140625" style="1"/>
    <col min="10194" max="10194" width="5" style="1" customWidth="1"/>
    <col min="10195" max="10195" width="27.42578125" style="1" customWidth="1"/>
    <col min="10196" max="10221" width="5.7109375" style="1" customWidth="1"/>
    <col min="10222" max="10449" width="9.140625" style="1"/>
    <col min="10450" max="10450" width="5" style="1" customWidth="1"/>
    <col min="10451" max="10451" width="27.42578125" style="1" customWidth="1"/>
    <col min="10452" max="10477" width="5.7109375" style="1" customWidth="1"/>
    <col min="10478" max="10705" width="9.140625" style="1"/>
    <col min="10706" max="10706" width="5" style="1" customWidth="1"/>
    <col min="10707" max="10707" width="27.42578125" style="1" customWidth="1"/>
    <col min="10708" max="10733" width="5.7109375" style="1" customWidth="1"/>
    <col min="10734" max="10961" width="9.140625" style="1"/>
    <col min="10962" max="10962" width="5" style="1" customWidth="1"/>
    <col min="10963" max="10963" width="27.42578125" style="1" customWidth="1"/>
    <col min="10964" max="10989" width="5.7109375" style="1" customWidth="1"/>
    <col min="10990" max="11217" width="9.140625" style="1"/>
    <col min="11218" max="11218" width="5" style="1" customWidth="1"/>
    <col min="11219" max="11219" width="27.42578125" style="1" customWidth="1"/>
    <col min="11220" max="11245" width="5.7109375" style="1" customWidth="1"/>
    <col min="11246" max="11473" width="9.140625" style="1"/>
    <col min="11474" max="11474" width="5" style="1" customWidth="1"/>
    <col min="11475" max="11475" width="27.42578125" style="1" customWidth="1"/>
    <col min="11476" max="11501" width="5.7109375" style="1" customWidth="1"/>
    <col min="11502" max="11729" width="9.140625" style="1"/>
    <col min="11730" max="11730" width="5" style="1" customWidth="1"/>
    <col min="11731" max="11731" width="27.42578125" style="1" customWidth="1"/>
    <col min="11732" max="11757" width="5.7109375" style="1" customWidth="1"/>
    <col min="11758" max="11985" width="9.140625" style="1"/>
    <col min="11986" max="11986" width="5" style="1" customWidth="1"/>
    <col min="11987" max="11987" width="27.42578125" style="1" customWidth="1"/>
    <col min="11988" max="12013" width="5.7109375" style="1" customWidth="1"/>
    <col min="12014" max="12241" width="9.140625" style="1"/>
    <col min="12242" max="12242" width="5" style="1" customWidth="1"/>
    <col min="12243" max="12243" width="27.42578125" style="1" customWidth="1"/>
    <col min="12244" max="12269" width="5.7109375" style="1" customWidth="1"/>
    <col min="12270" max="12497" width="9.140625" style="1"/>
    <col min="12498" max="12498" width="5" style="1" customWidth="1"/>
    <col min="12499" max="12499" width="27.42578125" style="1" customWidth="1"/>
    <col min="12500" max="12525" width="5.7109375" style="1" customWidth="1"/>
    <col min="12526" max="12753" width="9.140625" style="1"/>
    <col min="12754" max="12754" width="5" style="1" customWidth="1"/>
    <col min="12755" max="12755" width="27.42578125" style="1" customWidth="1"/>
    <col min="12756" max="12781" width="5.7109375" style="1" customWidth="1"/>
    <col min="12782" max="13009" width="9.140625" style="1"/>
    <col min="13010" max="13010" width="5" style="1" customWidth="1"/>
    <col min="13011" max="13011" width="27.42578125" style="1" customWidth="1"/>
    <col min="13012" max="13037" width="5.7109375" style="1" customWidth="1"/>
    <col min="13038" max="13265" width="9.140625" style="1"/>
    <col min="13266" max="13266" width="5" style="1" customWidth="1"/>
    <col min="13267" max="13267" width="27.42578125" style="1" customWidth="1"/>
    <col min="13268" max="13293" width="5.7109375" style="1" customWidth="1"/>
    <col min="13294" max="13521" width="9.140625" style="1"/>
    <col min="13522" max="13522" width="5" style="1" customWidth="1"/>
    <col min="13523" max="13523" width="27.42578125" style="1" customWidth="1"/>
    <col min="13524" max="13549" width="5.7109375" style="1" customWidth="1"/>
    <col min="13550" max="13777" width="9.140625" style="1"/>
    <col min="13778" max="13778" width="5" style="1" customWidth="1"/>
    <col min="13779" max="13779" width="27.42578125" style="1" customWidth="1"/>
    <col min="13780" max="13805" width="5.7109375" style="1" customWidth="1"/>
    <col min="13806" max="14033" width="9.140625" style="1"/>
    <col min="14034" max="14034" width="5" style="1" customWidth="1"/>
    <col min="14035" max="14035" width="27.42578125" style="1" customWidth="1"/>
    <col min="14036" max="14061" width="5.7109375" style="1" customWidth="1"/>
    <col min="14062" max="14289" width="9.140625" style="1"/>
    <col min="14290" max="14290" width="5" style="1" customWidth="1"/>
    <col min="14291" max="14291" width="27.42578125" style="1" customWidth="1"/>
    <col min="14292" max="14317" width="5.7109375" style="1" customWidth="1"/>
    <col min="14318" max="14545" width="9.140625" style="1"/>
    <col min="14546" max="14546" width="5" style="1" customWidth="1"/>
    <col min="14547" max="14547" width="27.42578125" style="1" customWidth="1"/>
    <col min="14548" max="14573" width="5.7109375" style="1" customWidth="1"/>
    <col min="14574" max="14801" width="9.140625" style="1"/>
    <col min="14802" max="14802" width="5" style="1" customWidth="1"/>
    <col min="14803" max="14803" width="27.42578125" style="1" customWidth="1"/>
    <col min="14804" max="14829" width="5.7109375" style="1" customWidth="1"/>
    <col min="14830" max="15057" width="9.140625" style="1"/>
    <col min="15058" max="15058" width="5" style="1" customWidth="1"/>
    <col min="15059" max="15059" width="27.42578125" style="1" customWidth="1"/>
    <col min="15060" max="15085" width="5.7109375" style="1" customWidth="1"/>
    <col min="15086" max="15313" width="9.140625" style="1"/>
    <col min="15314" max="15314" width="5" style="1" customWidth="1"/>
    <col min="15315" max="15315" width="27.42578125" style="1" customWidth="1"/>
    <col min="15316" max="15341" width="5.7109375" style="1" customWidth="1"/>
    <col min="15342" max="15569" width="9.140625" style="1"/>
    <col min="15570" max="15570" width="5" style="1" customWidth="1"/>
    <col min="15571" max="15571" width="27.42578125" style="1" customWidth="1"/>
    <col min="15572" max="15597" width="5.7109375" style="1" customWidth="1"/>
    <col min="15598" max="15825" width="9.140625" style="1"/>
    <col min="15826" max="15826" width="5" style="1" customWidth="1"/>
    <col min="15827" max="15827" width="27.42578125" style="1" customWidth="1"/>
    <col min="15828" max="15853" width="5.7109375" style="1" customWidth="1"/>
    <col min="15854" max="16081" width="9.140625" style="1"/>
    <col min="16082" max="16082" width="5" style="1" customWidth="1"/>
    <col min="16083" max="16083" width="27.42578125" style="1" customWidth="1"/>
    <col min="16084" max="16109" width="5.7109375" style="1" customWidth="1"/>
    <col min="16110" max="16384" width="9.140625" style="1"/>
  </cols>
  <sheetData>
    <row r="3" spans="1:26" s="3" customFormat="1" ht="25.5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s="3" customFormat="1" ht="25.5">
      <c r="A4" s="62" t="s">
        <v>48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7.25">
      <c r="A5" s="4"/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6" ht="20.25">
      <c r="A6" s="6" t="s">
        <v>27</v>
      </c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6" ht="20.25">
      <c r="A7" s="9"/>
      <c r="B7" s="9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6" s="2" customFormat="1" ht="20.25" customHeight="1">
      <c r="A8" s="65" t="s">
        <v>0</v>
      </c>
      <c r="B8" s="73" t="s">
        <v>1</v>
      </c>
      <c r="C8" s="76" t="s">
        <v>2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67" t="s">
        <v>40</v>
      </c>
      <c r="P8" s="68"/>
      <c r="Q8" s="69"/>
      <c r="R8" s="67" t="s">
        <v>41</v>
      </c>
      <c r="S8" s="68"/>
      <c r="T8" s="69"/>
      <c r="U8" s="67" t="s">
        <v>42</v>
      </c>
      <c r="V8" s="68"/>
      <c r="W8" s="69"/>
      <c r="X8" s="67" t="s">
        <v>43</v>
      </c>
      <c r="Y8" s="68"/>
      <c r="Z8" s="69"/>
    </row>
    <row r="9" spans="1:26" s="2" customFormat="1" ht="21.75" customHeight="1">
      <c r="A9" s="66"/>
      <c r="B9" s="74"/>
      <c r="C9" s="63" t="s">
        <v>5</v>
      </c>
      <c r="D9" s="64"/>
      <c r="E9" s="64"/>
      <c r="F9" s="63" t="s">
        <v>23</v>
      </c>
      <c r="G9" s="64"/>
      <c r="H9" s="64"/>
      <c r="I9" s="63" t="s">
        <v>6</v>
      </c>
      <c r="J9" s="64"/>
      <c r="K9" s="64"/>
      <c r="L9" s="63" t="s">
        <v>7</v>
      </c>
      <c r="M9" s="64"/>
      <c r="N9" s="64"/>
      <c r="O9" s="70"/>
      <c r="P9" s="71"/>
      <c r="Q9" s="72"/>
      <c r="R9" s="70"/>
      <c r="S9" s="71"/>
      <c r="T9" s="72"/>
      <c r="U9" s="70"/>
      <c r="V9" s="71"/>
      <c r="W9" s="72"/>
      <c r="X9" s="70"/>
      <c r="Y9" s="71"/>
      <c r="Z9" s="72"/>
    </row>
    <row r="10" spans="1:26" s="2" customFormat="1" ht="20.25">
      <c r="A10" s="66"/>
      <c r="B10" s="75"/>
      <c r="C10" s="10" t="s">
        <v>8</v>
      </c>
      <c r="D10" s="10" t="s">
        <v>9</v>
      </c>
      <c r="E10" s="10" t="s">
        <v>10</v>
      </c>
      <c r="F10" s="10" t="s">
        <v>8</v>
      </c>
      <c r="G10" s="10" t="s">
        <v>9</v>
      </c>
      <c r="H10" s="10" t="s">
        <v>10</v>
      </c>
      <c r="I10" s="10" t="s">
        <v>8</v>
      </c>
      <c r="J10" s="10" t="s">
        <v>9</v>
      </c>
      <c r="K10" s="10" t="s">
        <v>10</v>
      </c>
      <c r="L10" s="10" t="s">
        <v>8</v>
      </c>
      <c r="M10" s="10" t="s">
        <v>9</v>
      </c>
      <c r="N10" s="10" t="s">
        <v>10</v>
      </c>
      <c r="O10" s="10" t="s">
        <v>8</v>
      </c>
      <c r="P10" s="10" t="s">
        <v>9</v>
      </c>
      <c r="Q10" s="10" t="s">
        <v>10</v>
      </c>
      <c r="R10" s="10" t="s">
        <v>8</v>
      </c>
      <c r="S10" s="10" t="s">
        <v>9</v>
      </c>
      <c r="T10" s="10" t="s">
        <v>10</v>
      </c>
      <c r="U10" s="10" t="s">
        <v>8</v>
      </c>
      <c r="V10" s="10" t="s">
        <v>9</v>
      </c>
      <c r="W10" s="10" t="s">
        <v>10</v>
      </c>
      <c r="X10" s="10" t="s">
        <v>8</v>
      </c>
      <c r="Y10" s="10" t="s">
        <v>9</v>
      </c>
      <c r="Z10" s="10" t="s">
        <v>10</v>
      </c>
    </row>
    <row r="11" spans="1:26" s="2" customFormat="1" ht="21.75" customHeight="1">
      <c r="A11" s="20"/>
      <c r="B11" s="21" t="s">
        <v>11</v>
      </c>
      <c r="C11" s="20"/>
      <c r="D11" s="23"/>
      <c r="E11" s="23"/>
      <c r="F11" s="20"/>
      <c r="G11" s="23"/>
      <c r="H11" s="23"/>
      <c r="I11" s="20"/>
      <c r="J11" s="23"/>
      <c r="K11" s="23"/>
      <c r="L11" s="20"/>
      <c r="M11" s="23"/>
      <c r="N11" s="23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21.75" customHeight="1">
      <c r="A12" s="11"/>
      <c r="B12" s="12"/>
      <c r="C12" s="11"/>
      <c r="D12" s="14"/>
      <c r="E12" s="14"/>
      <c r="F12" s="11"/>
      <c r="G12" s="14"/>
      <c r="H12" s="14"/>
      <c r="I12" s="11"/>
      <c r="J12" s="14"/>
      <c r="K12" s="14"/>
      <c r="L12" s="11"/>
      <c r="M12" s="14"/>
      <c r="N12" s="14"/>
      <c r="O12" s="44"/>
      <c r="P12" s="44"/>
      <c r="Q12" s="44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1.75" customHeight="1">
      <c r="A13" s="11">
        <v>1</v>
      </c>
      <c r="B13" s="12" t="s">
        <v>28</v>
      </c>
      <c r="C13" s="25" t="s">
        <v>38</v>
      </c>
      <c r="D13" s="28">
        <v>3020</v>
      </c>
      <c r="E13" s="30">
        <v>28006000</v>
      </c>
      <c r="F13" s="25" t="s">
        <v>38</v>
      </c>
      <c r="G13" s="30">
        <v>1650</v>
      </c>
      <c r="H13" s="30">
        <v>11522000</v>
      </c>
      <c r="I13" s="25" t="s">
        <v>38</v>
      </c>
      <c r="J13" s="29">
        <v>2340</v>
      </c>
      <c r="K13" s="29">
        <v>16908000</v>
      </c>
      <c r="L13" s="25" t="s">
        <v>38</v>
      </c>
      <c r="M13" s="29">
        <v>2450</v>
      </c>
      <c r="N13" s="29">
        <v>17948000</v>
      </c>
      <c r="O13" s="31">
        <v>0</v>
      </c>
      <c r="P13" s="35">
        <v>15144</v>
      </c>
      <c r="Q13" s="30">
        <v>123573000</v>
      </c>
      <c r="R13" s="35">
        <v>6</v>
      </c>
      <c r="S13" s="30">
        <v>33513</v>
      </c>
      <c r="T13" s="48">
        <v>389938400</v>
      </c>
      <c r="U13" s="48">
        <v>5</v>
      </c>
      <c r="V13" s="57">
        <v>12455</v>
      </c>
      <c r="W13" s="48">
        <v>85311923</v>
      </c>
      <c r="X13" s="45">
        <f t="shared" ref="X13:Z14" si="0">U13+R13+O13</f>
        <v>11</v>
      </c>
      <c r="Y13" s="45">
        <f t="shared" si="0"/>
        <v>61112</v>
      </c>
      <c r="Z13" s="45">
        <f t="shared" si="0"/>
        <v>598823323</v>
      </c>
    </row>
    <row r="14" spans="1:26" ht="21.75" customHeight="1">
      <c r="A14" s="11">
        <v>2</v>
      </c>
      <c r="B14" s="12" t="s">
        <v>29</v>
      </c>
      <c r="C14" s="11">
        <v>6</v>
      </c>
      <c r="D14" s="29">
        <v>994</v>
      </c>
      <c r="E14" s="29">
        <v>4000000</v>
      </c>
      <c r="F14" s="25" t="s">
        <v>38</v>
      </c>
      <c r="G14" s="29">
        <v>250</v>
      </c>
      <c r="H14" s="29">
        <v>1000000</v>
      </c>
      <c r="I14" s="11">
        <v>5</v>
      </c>
      <c r="J14" s="29">
        <v>245</v>
      </c>
      <c r="K14" s="29">
        <v>1000000</v>
      </c>
      <c r="L14" s="25" t="s">
        <v>38</v>
      </c>
      <c r="M14" s="29">
        <v>275</v>
      </c>
      <c r="N14" s="29">
        <v>1100000</v>
      </c>
      <c r="O14" s="31">
        <v>5</v>
      </c>
      <c r="P14" s="35">
        <v>6245</v>
      </c>
      <c r="Q14" s="30">
        <v>25000000</v>
      </c>
      <c r="R14" s="35">
        <v>11</v>
      </c>
      <c r="S14" s="30">
        <v>10100</v>
      </c>
      <c r="T14" s="49">
        <v>40400000</v>
      </c>
      <c r="U14" s="47">
        <v>0</v>
      </c>
      <c r="V14" s="47">
        <v>2400</v>
      </c>
      <c r="W14" s="46">
        <v>9600000</v>
      </c>
      <c r="X14" s="52">
        <f t="shared" si="0"/>
        <v>16</v>
      </c>
      <c r="Y14" s="45">
        <f t="shared" si="0"/>
        <v>18745</v>
      </c>
      <c r="Z14" s="45">
        <f t="shared" si="0"/>
        <v>75000000</v>
      </c>
    </row>
    <row r="15" spans="1:26" ht="21.75" customHeight="1">
      <c r="A15" s="11">
        <v>3</v>
      </c>
      <c r="B15" s="12" t="s">
        <v>30</v>
      </c>
      <c r="C15" s="25" t="s">
        <v>38</v>
      </c>
      <c r="D15" s="31" t="s">
        <v>38</v>
      </c>
      <c r="E15" s="35" t="s">
        <v>39</v>
      </c>
      <c r="F15" s="25" t="s">
        <v>38</v>
      </c>
      <c r="G15" s="31" t="s">
        <v>38</v>
      </c>
      <c r="H15" s="35" t="s">
        <v>39</v>
      </c>
      <c r="I15" s="25" t="s">
        <v>38</v>
      </c>
      <c r="J15" s="31" t="s">
        <v>38</v>
      </c>
      <c r="K15" s="35" t="s">
        <v>39</v>
      </c>
      <c r="L15" s="25" t="s">
        <v>38</v>
      </c>
      <c r="M15" s="31" t="s">
        <v>38</v>
      </c>
      <c r="N15" s="35" t="s">
        <v>39</v>
      </c>
      <c r="O15" s="31">
        <v>0</v>
      </c>
      <c r="P15" s="35">
        <v>2115</v>
      </c>
      <c r="Q15" s="30">
        <v>625000</v>
      </c>
      <c r="R15" s="35">
        <v>10</v>
      </c>
      <c r="S15" s="30">
        <v>5024</v>
      </c>
      <c r="T15" s="48">
        <v>625000</v>
      </c>
      <c r="U15" s="48">
        <v>0</v>
      </c>
      <c r="V15" s="57">
        <v>3182</v>
      </c>
      <c r="W15" s="48">
        <v>1250000</v>
      </c>
      <c r="X15" s="45">
        <f>O15+R15+U15</f>
        <v>10</v>
      </c>
      <c r="Y15" s="45">
        <f>P15+S15+V15</f>
        <v>10321</v>
      </c>
      <c r="Z15" s="45">
        <f>Q15+T15+W15</f>
        <v>2500000</v>
      </c>
    </row>
    <row r="16" spans="1:26" ht="21.75" customHeight="1">
      <c r="A16" s="11"/>
      <c r="B16" s="12"/>
      <c r="C16" s="11"/>
      <c r="D16" s="29"/>
      <c r="E16" s="29"/>
      <c r="F16" s="11"/>
      <c r="G16" s="29"/>
      <c r="H16" s="29"/>
      <c r="I16" s="11"/>
      <c r="J16" s="29"/>
      <c r="K16" s="29"/>
      <c r="L16" s="11"/>
      <c r="M16" s="29"/>
      <c r="N16" s="29"/>
      <c r="O16" s="56"/>
      <c r="P16" s="35"/>
      <c r="Q16" s="46"/>
      <c r="R16" s="48"/>
      <c r="S16" s="48"/>
      <c r="T16" s="48"/>
      <c r="U16" s="48"/>
      <c r="V16" s="57"/>
      <c r="W16" s="48"/>
      <c r="X16" s="45"/>
      <c r="Y16" s="45"/>
      <c r="Z16" s="45"/>
    </row>
    <row r="17" spans="1:26" ht="21.75" customHeight="1">
      <c r="A17" s="11"/>
      <c r="B17" s="21" t="s">
        <v>12</v>
      </c>
      <c r="C17" s="11"/>
      <c r="D17" s="29"/>
      <c r="E17" s="29"/>
      <c r="F17" s="11"/>
      <c r="G17" s="29"/>
      <c r="H17" s="29"/>
      <c r="I17" s="11"/>
      <c r="J17" s="29"/>
      <c r="K17" s="29"/>
      <c r="L17" s="11"/>
      <c r="M17" s="29"/>
      <c r="N17" s="29"/>
      <c r="O17" s="56"/>
      <c r="P17" s="35"/>
      <c r="Q17" s="46"/>
      <c r="R17" s="48"/>
      <c r="S17" s="48"/>
      <c r="T17" s="48"/>
      <c r="U17" s="48"/>
      <c r="V17" s="57"/>
      <c r="W17" s="48"/>
      <c r="X17" s="45"/>
      <c r="Y17" s="45"/>
      <c r="Z17" s="45"/>
    </row>
    <row r="18" spans="1:26" ht="21.75" customHeight="1">
      <c r="A18" s="11"/>
      <c r="B18" s="21"/>
      <c r="C18" s="11"/>
      <c r="D18" s="29"/>
      <c r="E18" s="29"/>
      <c r="F18" s="11"/>
      <c r="G18" s="29"/>
      <c r="H18" s="29"/>
      <c r="I18" s="11"/>
      <c r="J18" s="29"/>
      <c r="K18" s="29"/>
      <c r="L18" s="11"/>
      <c r="M18" s="29"/>
      <c r="N18" s="29"/>
      <c r="O18" s="56"/>
      <c r="P18" s="35"/>
      <c r="Q18" s="46"/>
      <c r="R18" s="48"/>
      <c r="S18" s="48"/>
      <c r="T18" s="48"/>
      <c r="U18" s="48"/>
      <c r="V18" s="57"/>
      <c r="W18" s="48"/>
      <c r="X18" s="45"/>
      <c r="Y18" s="45"/>
      <c r="Z18" s="45"/>
    </row>
    <row r="19" spans="1:26" ht="21.75" customHeight="1">
      <c r="A19" s="11">
        <v>1</v>
      </c>
      <c r="B19" s="12" t="s">
        <v>31</v>
      </c>
      <c r="C19" s="25" t="s">
        <v>38</v>
      </c>
      <c r="D19" s="29">
        <v>464</v>
      </c>
      <c r="E19" s="30">
        <v>1109000</v>
      </c>
      <c r="F19" s="25">
        <v>955</v>
      </c>
      <c r="G19" s="29">
        <v>2741500</v>
      </c>
      <c r="H19" s="28">
        <v>861000</v>
      </c>
      <c r="I19" s="25">
        <v>1228</v>
      </c>
      <c r="J19" s="29">
        <v>4703000</v>
      </c>
      <c r="K19" s="29">
        <v>955000</v>
      </c>
      <c r="L19" s="25" t="s">
        <v>38</v>
      </c>
      <c r="M19" s="29">
        <v>2367</v>
      </c>
      <c r="N19" s="29">
        <v>5927800</v>
      </c>
      <c r="O19" s="31">
        <v>0</v>
      </c>
      <c r="P19" s="31">
        <v>4548</v>
      </c>
      <c r="Q19" s="47">
        <v>13453500</v>
      </c>
      <c r="R19" s="48">
        <v>0</v>
      </c>
      <c r="S19" s="48">
        <v>5566</v>
      </c>
      <c r="T19" s="48">
        <v>14534000</v>
      </c>
      <c r="U19" s="45">
        <v>2</v>
      </c>
      <c r="V19" s="57">
        <v>2664</v>
      </c>
      <c r="W19" s="48">
        <v>7298500</v>
      </c>
      <c r="X19" s="52">
        <f t="shared" ref="X19:X20" si="1">U19+R19+O19</f>
        <v>2</v>
      </c>
      <c r="Y19" s="45">
        <f t="shared" ref="Y19:Y20" si="2">V19+S19+P19</f>
        <v>12778</v>
      </c>
      <c r="Z19" s="45">
        <f t="shared" ref="Z19:Z20" si="3">W19+T19+Q19</f>
        <v>35286000</v>
      </c>
    </row>
    <row r="20" spans="1:26" ht="21.75" customHeight="1">
      <c r="A20" s="11">
        <v>2</v>
      </c>
      <c r="B20" s="12" t="s">
        <v>32</v>
      </c>
      <c r="C20" s="25" t="s">
        <v>38</v>
      </c>
      <c r="D20" s="29">
        <v>475</v>
      </c>
      <c r="E20" s="29">
        <v>2375000</v>
      </c>
      <c r="F20" s="25" t="s">
        <v>38</v>
      </c>
      <c r="G20" s="29">
        <v>525</v>
      </c>
      <c r="H20" s="29">
        <v>2625000</v>
      </c>
      <c r="I20" s="25" t="s">
        <v>38</v>
      </c>
      <c r="J20" s="29">
        <v>500</v>
      </c>
      <c r="K20" s="29">
        <v>2500000</v>
      </c>
      <c r="L20" s="25" t="s">
        <v>38</v>
      </c>
      <c r="M20" s="29">
        <v>525</v>
      </c>
      <c r="N20" s="29">
        <v>2625000</v>
      </c>
      <c r="O20" s="31">
        <v>0</v>
      </c>
      <c r="P20" s="35">
        <v>2484</v>
      </c>
      <c r="Q20" s="47">
        <v>12420000</v>
      </c>
      <c r="R20" s="48">
        <v>0</v>
      </c>
      <c r="S20" s="48">
        <v>2750</v>
      </c>
      <c r="T20" s="48">
        <v>13750000</v>
      </c>
      <c r="U20" s="45">
        <v>0</v>
      </c>
      <c r="V20" s="57">
        <v>2656</v>
      </c>
      <c r="W20" s="48">
        <v>13280000</v>
      </c>
      <c r="X20" s="52">
        <f t="shared" si="1"/>
        <v>0</v>
      </c>
      <c r="Y20" s="45">
        <f t="shared" si="2"/>
        <v>7890</v>
      </c>
      <c r="Z20" s="45">
        <f t="shared" si="3"/>
        <v>39450000</v>
      </c>
    </row>
    <row r="21" spans="1:26" ht="21.75" customHeight="1">
      <c r="A21" s="11"/>
      <c r="B21" s="12"/>
      <c r="C21" s="11"/>
      <c r="D21" s="29"/>
      <c r="E21" s="29"/>
      <c r="F21" s="11"/>
      <c r="G21" s="29"/>
      <c r="H21" s="29"/>
      <c r="I21" s="11"/>
      <c r="J21" s="29"/>
      <c r="K21" s="29"/>
      <c r="L21" s="11"/>
      <c r="M21" s="29"/>
      <c r="N21" s="29"/>
      <c r="O21" s="56"/>
      <c r="P21" s="35"/>
      <c r="Q21" s="46"/>
      <c r="R21" s="48"/>
      <c r="S21" s="48"/>
      <c r="T21" s="48"/>
      <c r="U21" s="48"/>
      <c r="V21" s="57"/>
      <c r="W21" s="48"/>
      <c r="X21" s="45"/>
      <c r="Y21" s="45"/>
      <c r="Z21" s="45"/>
    </row>
    <row r="22" spans="1:26" ht="21.75" customHeight="1">
      <c r="A22" s="11"/>
      <c r="B22" s="21" t="s">
        <v>13</v>
      </c>
      <c r="C22" s="11"/>
      <c r="D22" s="29"/>
      <c r="E22" s="29"/>
      <c r="F22" s="11"/>
      <c r="G22" s="29"/>
      <c r="H22" s="29"/>
      <c r="I22" s="11"/>
      <c r="J22" s="29"/>
      <c r="K22" s="29"/>
      <c r="L22" s="11"/>
      <c r="M22" s="29"/>
      <c r="N22" s="29"/>
      <c r="O22" s="56"/>
      <c r="P22" s="35"/>
      <c r="Q22" s="46"/>
      <c r="R22" s="48"/>
      <c r="S22" s="48"/>
      <c r="T22" s="48"/>
      <c r="U22" s="48"/>
      <c r="V22" s="57"/>
      <c r="W22" s="48"/>
      <c r="X22" s="45"/>
      <c r="Y22" s="45"/>
      <c r="Z22" s="45"/>
    </row>
    <row r="23" spans="1:26" ht="21.75" customHeight="1">
      <c r="A23" s="11"/>
      <c r="B23" s="21"/>
      <c r="C23" s="11"/>
      <c r="D23" s="29"/>
      <c r="E23" s="29"/>
      <c r="F23" s="11"/>
      <c r="G23" s="29"/>
      <c r="H23" s="29"/>
      <c r="I23" s="11"/>
      <c r="J23" s="29"/>
      <c r="K23" s="29"/>
      <c r="L23" s="11"/>
      <c r="M23" s="29"/>
      <c r="N23" s="29"/>
      <c r="O23" s="56"/>
      <c r="P23" s="35"/>
      <c r="Q23" s="46"/>
      <c r="R23" s="48"/>
      <c r="S23" s="48"/>
      <c r="T23" s="48"/>
      <c r="U23" s="48"/>
      <c r="V23" s="57"/>
      <c r="W23" s="48"/>
      <c r="X23" s="45"/>
      <c r="Y23" s="45"/>
      <c r="Z23" s="45"/>
    </row>
    <row r="24" spans="1:26" ht="21.75" customHeight="1">
      <c r="A24" s="11">
        <v>1</v>
      </c>
      <c r="B24" s="12" t="s">
        <v>33</v>
      </c>
      <c r="C24" s="11">
        <v>36</v>
      </c>
      <c r="D24" s="29">
        <v>75296</v>
      </c>
      <c r="E24" s="29">
        <v>1363510003</v>
      </c>
      <c r="F24" s="11">
        <v>18</v>
      </c>
      <c r="G24" s="29">
        <v>52900</v>
      </c>
      <c r="H24" s="29">
        <v>737085048</v>
      </c>
      <c r="I24" s="11">
        <v>14</v>
      </c>
      <c r="J24" s="29">
        <v>75460</v>
      </c>
      <c r="K24" s="29">
        <v>1157450956</v>
      </c>
      <c r="L24" s="11">
        <v>264</v>
      </c>
      <c r="M24" s="29">
        <v>56000</v>
      </c>
      <c r="N24" s="29">
        <v>943085609</v>
      </c>
      <c r="O24" s="31">
        <v>4</v>
      </c>
      <c r="P24" s="35">
        <v>308668</v>
      </c>
      <c r="Q24" s="47">
        <v>6143796222</v>
      </c>
      <c r="R24" s="48">
        <v>5</v>
      </c>
      <c r="S24" s="47">
        <v>339753</v>
      </c>
      <c r="T24" s="48">
        <v>8716328672</v>
      </c>
      <c r="U24" s="48">
        <v>0</v>
      </c>
      <c r="V24" s="57">
        <v>321047</v>
      </c>
      <c r="W24" s="48">
        <v>6573400355</v>
      </c>
      <c r="X24" s="52">
        <f t="shared" ref="X24:X29" si="4">U24+R24+O24</f>
        <v>9</v>
      </c>
      <c r="Y24" s="45">
        <f t="shared" ref="Y24:Y29" si="5">V24+S24+P24</f>
        <v>969468</v>
      </c>
      <c r="Z24" s="45">
        <f t="shared" ref="Z24:Z29" si="6">W24+T24+Q24</f>
        <v>21433525249</v>
      </c>
    </row>
    <row r="25" spans="1:26" ht="21.75" customHeight="1">
      <c r="A25" s="11">
        <v>2</v>
      </c>
      <c r="B25" s="27" t="s">
        <v>34</v>
      </c>
      <c r="C25" s="11">
        <v>5</v>
      </c>
      <c r="D25" s="29">
        <v>14280</v>
      </c>
      <c r="E25" s="29">
        <v>185663140</v>
      </c>
      <c r="F25" s="11">
        <v>7</v>
      </c>
      <c r="G25" s="29">
        <v>11910</v>
      </c>
      <c r="H25" s="29">
        <v>151573280</v>
      </c>
      <c r="I25" s="11">
        <v>6</v>
      </c>
      <c r="J25" s="29">
        <v>16340</v>
      </c>
      <c r="K25" s="29">
        <v>213524200</v>
      </c>
      <c r="L25" s="11">
        <v>8</v>
      </c>
      <c r="M25" s="29">
        <v>16000</v>
      </c>
      <c r="N25" s="29">
        <v>132771000</v>
      </c>
      <c r="O25" s="31">
        <v>0</v>
      </c>
      <c r="P25" s="35">
        <v>90969</v>
      </c>
      <c r="Q25" s="47">
        <v>1650522548</v>
      </c>
      <c r="R25" s="48">
        <v>0</v>
      </c>
      <c r="S25" s="47">
        <v>92988</v>
      </c>
      <c r="T25" s="48">
        <v>1590237643</v>
      </c>
      <c r="U25" s="48">
        <v>0</v>
      </c>
      <c r="V25" s="57">
        <v>61048</v>
      </c>
      <c r="W25" s="48">
        <v>1312713329</v>
      </c>
      <c r="X25" s="52">
        <f t="shared" si="4"/>
        <v>0</v>
      </c>
      <c r="Y25" s="45">
        <f t="shared" si="5"/>
        <v>245005</v>
      </c>
      <c r="Z25" s="45">
        <f t="shared" si="6"/>
        <v>4553473520</v>
      </c>
    </row>
    <row r="26" spans="1:26" ht="21.75" customHeight="1">
      <c r="A26" s="11">
        <v>3</v>
      </c>
      <c r="B26" s="27" t="s">
        <v>35</v>
      </c>
      <c r="C26" s="25" t="s">
        <v>38</v>
      </c>
      <c r="D26" s="29">
        <v>9189</v>
      </c>
      <c r="E26" s="29">
        <v>91112000</v>
      </c>
      <c r="F26" s="25" t="s">
        <v>38</v>
      </c>
      <c r="G26" s="29">
        <v>5601</v>
      </c>
      <c r="H26" s="29">
        <v>53904000</v>
      </c>
      <c r="I26" s="25" t="s">
        <v>38</v>
      </c>
      <c r="J26" s="29">
        <v>7615</v>
      </c>
      <c r="K26" s="29">
        <v>73785000</v>
      </c>
      <c r="L26" s="25" t="s">
        <v>38</v>
      </c>
      <c r="M26" s="29">
        <v>6270</v>
      </c>
      <c r="N26" s="29">
        <v>60917000</v>
      </c>
      <c r="O26" s="31">
        <v>0</v>
      </c>
      <c r="P26" s="35">
        <v>33742</v>
      </c>
      <c r="Q26" s="47">
        <v>346500000</v>
      </c>
      <c r="R26" s="48">
        <v>0</v>
      </c>
      <c r="S26" s="47">
        <v>46105</v>
      </c>
      <c r="T26" s="48">
        <v>617450000</v>
      </c>
      <c r="U26" s="45">
        <v>0</v>
      </c>
      <c r="V26" s="57">
        <v>29950</v>
      </c>
      <c r="W26" s="48">
        <v>351095000</v>
      </c>
      <c r="X26" s="52">
        <f t="shared" si="4"/>
        <v>0</v>
      </c>
      <c r="Y26" s="45">
        <f t="shared" si="5"/>
        <v>109797</v>
      </c>
      <c r="Z26" s="45">
        <f t="shared" si="6"/>
        <v>1315045000</v>
      </c>
    </row>
    <row r="27" spans="1:26" ht="21.75" customHeight="1">
      <c r="A27" s="11">
        <v>4</v>
      </c>
      <c r="B27" s="27" t="s">
        <v>36</v>
      </c>
      <c r="C27" s="11">
        <v>20</v>
      </c>
      <c r="D27" s="29">
        <v>8622</v>
      </c>
      <c r="E27" s="30">
        <v>89395000</v>
      </c>
      <c r="F27" s="11">
        <v>15</v>
      </c>
      <c r="G27" s="29">
        <v>4250</v>
      </c>
      <c r="H27" s="29">
        <v>44400000</v>
      </c>
      <c r="I27" s="11">
        <v>10</v>
      </c>
      <c r="J27" s="29">
        <v>6987</v>
      </c>
      <c r="K27" s="29">
        <v>72718000</v>
      </c>
      <c r="L27" s="11">
        <v>10</v>
      </c>
      <c r="M27" s="29">
        <v>6295</v>
      </c>
      <c r="N27" s="29">
        <v>6524000</v>
      </c>
      <c r="O27" s="31">
        <v>8</v>
      </c>
      <c r="P27" s="35">
        <v>39746</v>
      </c>
      <c r="Q27" s="47">
        <v>636064000</v>
      </c>
      <c r="R27" s="48">
        <v>5</v>
      </c>
      <c r="S27" s="47">
        <v>58003</v>
      </c>
      <c r="T27" s="48">
        <v>656467088</v>
      </c>
      <c r="U27" s="48">
        <v>0</v>
      </c>
      <c r="V27" s="57">
        <v>37182</v>
      </c>
      <c r="W27" s="48">
        <v>634384000</v>
      </c>
      <c r="X27" s="52">
        <f t="shared" si="4"/>
        <v>13</v>
      </c>
      <c r="Y27" s="45">
        <f t="shared" si="5"/>
        <v>134931</v>
      </c>
      <c r="Z27" s="45">
        <f t="shared" si="6"/>
        <v>1926915088</v>
      </c>
    </row>
    <row r="28" spans="1:26" ht="21.75" customHeight="1">
      <c r="A28" s="11">
        <v>5</v>
      </c>
      <c r="B28" s="27" t="s">
        <v>37</v>
      </c>
      <c r="C28" s="25" t="s">
        <v>38</v>
      </c>
      <c r="D28" s="29">
        <v>2595</v>
      </c>
      <c r="E28" s="30">
        <v>6053500</v>
      </c>
      <c r="F28" s="25" t="s">
        <v>38</v>
      </c>
      <c r="G28" s="29">
        <v>2839</v>
      </c>
      <c r="H28" s="30">
        <v>5540100</v>
      </c>
      <c r="I28" s="25" t="s">
        <v>38</v>
      </c>
      <c r="J28" s="14">
        <v>3410</v>
      </c>
      <c r="K28" s="29">
        <v>6731000</v>
      </c>
      <c r="L28" s="25" t="s">
        <v>38</v>
      </c>
      <c r="M28" s="29">
        <v>2367</v>
      </c>
      <c r="N28" s="29">
        <v>4497300</v>
      </c>
      <c r="O28" s="31">
        <v>0</v>
      </c>
      <c r="P28" s="35">
        <v>11986</v>
      </c>
      <c r="Q28" s="47">
        <v>44150400</v>
      </c>
      <c r="R28" s="48">
        <v>0</v>
      </c>
      <c r="S28" s="47">
        <v>9349</v>
      </c>
      <c r="T28" s="48">
        <v>30109600</v>
      </c>
      <c r="U28" s="45">
        <v>0</v>
      </c>
      <c r="V28" s="57">
        <v>10735</v>
      </c>
      <c r="W28" s="48">
        <v>40803600</v>
      </c>
      <c r="X28" s="52">
        <f t="shared" si="4"/>
        <v>0</v>
      </c>
      <c r="Y28" s="45">
        <f t="shared" si="5"/>
        <v>32070</v>
      </c>
      <c r="Z28" s="45">
        <f t="shared" si="6"/>
        <v>115063600</v>
      </c>
    </row>
    <row r="29" spans="1:26" ht="21.75" customHeight="1">
      <c r="A29" s="11">
        <v>6</v>
      </c>
      <c r="B29" s="27" t="s">
        <v>47</v>
      </c>
      <c r="C29" s="13">
        <v>18</v>
      </c>
      <c r="D29" s="25">
        <v>2</v>
      </c>
      <c r="E29" s="31">
        <v>0</v>
      </c>
      <c r="F29" s="29">
        <v>8107</v>
      </c>
      <c r="G29" s="30">
        <v>60806600</v>
      </c>
      <c r="H29" s="31">
        <v>2</v>
      </c>
      <c r="I29" s="29">
        <v>5750</v>
      </c>
      <c r="J29" s="30">
        <v>43127200</v>
      </c>
      <c r="K29" s="35">
        <v>0</v>
      </c>
      <c r="L29" s="29">
        <v>5091</v>
      </c>
      <c r="M29" s="29">
        <v>38184800</v>
      </c>
      <c r="N29" s="31">
        <v>0</v>
      </c>
      <c r="O29" s="29">
        <v>2</v>
      </c>
      <c r="P29" s="29">
        <v>23766</v>
      </c>
      <c r="Q29" s="31">
        <v>178257600</v>
      </c>
      <c r="R29" s="35">
        <v>0</v>
      </c>
      <c r="S29" s="30">
        <v>43536</v>
      </c>
      <c r="T29" s="60">
        <v>326529800</v>
      </c>
      <c r="U29" s="60">
        <v>0</v>
      </c>
      <c r="V29" s="61">
        <v>19697</v>
      </c>
      <c r="W29" s="60">
        <v>177804900</v>
      </c>
      <c r="X29" s="52">
        <f t="shared" si="4"/>
        <v>2</v>
      </c>
      <c r="Y29" s="45">
        <f t="shared" si="5"/>
        <v>86999</v>
      </c>
      <c r="Z29" s="45">
        <f t="shared" si="6"/>
        <v>682592300</v>
      </c>
    </row>
    <row r="30" spans="1:26" ht="21.75" customHeight="1">
      <c r="A30" s="11"/>
      <c r="B30" s="12"/>
      <c r="C30" s="11"/>
      <c r="D30" s="14"/>
      <c r="E30" s="14"/>
      <c r="F30" s="11"/>
      <c r="G30" s="14"/>
      <c r="H30" s="14"/>
      <c r="I30" s="11"/>
      <c r="J30" s="14"/>
      <c r="K30" s="14"/>
      <c r="L30" s="11"/>
      <c r="M30" s="14"/>
      <c r="N30" s="14"/>
      <c r="O30" s="50"/>
      <c r="P30" s="44"/>
      <c r="Q30" s="44"/>
      <c r="R30" s="48"/>
      <c r="S30" s="48"/>
      <c r="T30" s="48"/>
      <c r="U30" s="48"/>
      <c r="V30" s="57"/>
      <c r="W30" s="48"/>
      <c r="X30" s="45"/>
      <c r="Y30" s="45"/>
      <c r="Z30" s="45"/>
    </row>
    <row r="31" spans="1:26" ht="21.75" customHeight="1">
      <c r="A31" s="14" t="s">
        <v>22</v>
      </c>
      <c r="B31" s="16"/>
      <c r="C31" s="22">
        <f>C14+C24+C25+C27</f>
        <v>67</v>
      </c>
      <c r="D31" s="37">
        <f>D13+D14+D19+D20+D24+D25+D26+D27+D28</f>
        <v>114935</v>
      </c>
      <c r="E31" s="37">
        <f>E13+E14+E19+E20+E24+E25+E26+E27+E28</f>
        <v>1771223643</v>
      </c>
      <c r="F31" s="22">
        <f>F24+F25+F27</f>
        <v>40</v>
      </c>
      <c r="G31" s="37">
        <f>G13+G14+G19+G20+G24+G25+G26+G27+G28</f>
        <v>2821425</v>
      </c>
      <c r="H31" s="37">
        <f>H13+H14+H19+H20+H24+H25+H26+H27+H28</f>
        <v>1008510428</v>
      </c>
      <c r="I31" s="22">
        <f>I14+I24+I25+I27</f>
        <v>35</v>
      </c>
      <c r="J31" s="37">
        <f>J13+J14+J19+J20+J24+J25+J26+J27+J28</f>
        <v>4815897</v>
      </c>
      <c r="K31" s="37">
        <f>K13+K14+K19+K20+K24+K25+K26+K27+K28</f>
        <v>1545572156</v>
      </c>
      <c r="L31" s="22">
        <f>L24+L25+L27</f>
        <v>282</v>
      </c>
      <c r="M31" s="37">
        <f>M13+M14+M19+M20+M24+M25+M26+M27+M28</f>
        <v>92549</v>
      </c>
      <c r="N31" s="37">
        <f>N13+N14+N19+N20+N24+N25+N26+N27+N28</f>
        <v>1175395709</v>
      </c>
      <c r="O31" s="51">
        <f>SUM(O13:O30)</f>
        <v>19</v>
      </c>
      <c r="P31" s="51">
        <f t="shared" ref="P31:Y31" si="7">SUM(P13:P30)</f>
        <v>539413</v>
      </c>
      <c r="Q31" s="51">
        <f t="shared" si="7"/>
        <v>9174362270</v>
      </c>
      <c r="R31" s="51">
        <f t="shared" si="7"/>
        <v>37</v>
      </c>
      <c r="S31" s="51">
        <f t="shared" si="7"/>
        <v>646687</v>
      </c>
      <c r="T31" s="51">
        <f>SUM(T13:T30)</f>
        <v>12396370203</v>
      </c>
      <c r="U31" s="51">
        <f t="shared" si="7"/>
        <v>7</v>
      </c>
      <c r="V31" s="51">
        <f t="shared" si="7"/>
        <v>503016</v>
      </c>
      <c r="W31" s="51">
        <f t="shared" si="7"/>
        <v>9206941607</v>
      </c>
      <c r="X31" s="51">
        <f>SUM(X13:X30)</f>
        <v>63</v>
      </c>
      <c r="Y31" s="51">
        <f t="shared" si="7"/>
        <v>1689116</v>
      </c>
      <c r="Z31" s="51">
        <f>SUM(Z13:Z30)</f>
        <v>30777674080</v>
      </c>
    </row>
    <row r="32" spans="1:26" ht="21.75" customHeight="1">
      <c r="A32" s="17"/>
      <c r="B32" s="17"/>
      <c r="C32" s="19"/>
      <c r="D32" s="19"/>
      <c r="E32" s="1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</sheetData>
  <mergeCells count="13">
    <mergeCell ref="C8:N8"/>
    <mergeCell ref="O8:Q9"/>
    <mergeCell ref="C9:E9"/>
    <mergeCell ref="A3:Z3"/>
    <mergeCell ref="A4:Z4"/>
    <mergeCell ref="F9:H9"/>
    <mergeCell ref="I9:K9"/>
    <mergeCell ref="L9:N9"/>
    <mergeCell ref="A8:A10"/>
    <mergeCell ref="R8:T9"/>
    <mergeCell ref="U8:W9"/>
    <mergeCell ref="X8:Z9"/>
    <mergeCell ref="B8:B10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topLeftCell="A20" zoomScale="70" zoomScaleNormal="90" zoomScaleSheetLayoutView="70" workbookViewId="0">
      <selection activeCell="A33" sqref="A33:XFD43"/>
    </sheetView>
  </sheetViews>
  <sheetFormatPr defaultRowHeight="14.25"/>
  <cols>
    <col min="1" max="1" width="5.5703125" style="1" customWidth="1"/>
    <col min="2" max="2" width="35.42578125" style="1" customWidth="1"/>
    <col min="3" max="3" width="6.7109375" style="1" customWidth="1"/>
    <col min="4" max="4" width="7.28515625" style="1" customWidth="1"/>
    <col min="5" max="5" width="11.28515625" style="1" customWidth="1"/>
    <col min="6" max="6" width="13.85546875" style="1" customWidth="1"/>
    <col min="7" max="7" width="22.28515625" style="1" customWidth="1"/>
    <col min="8" max="8" width="11.28515625" style="1" customWidth="1"/>
    <col min="9" max="9" width="13.85546875" style="1" customWidth="1"/>
    <col min="10" max="10" width="22.42578125" style="1" customWidth="1"/>
    <col min="11" max="11" width="11.28515625" style="1" bestFit="1" customWidth="1"/>
    <col min="12" max="12" width="14.42578125" style="1" customWidth="1"/>
    <col min="13" max="13" width="22.28515625" style="1" customWidth="1"/>
    <col min="14" max="14" width="11.28515625" style="1" bestFit="1" customWidth="1"/>
    <col min="15" max="15" width="14.28515625" style="1" customWidth="1"/>
    <col min="16" max="16" width="23" style="1" customWidth="1"/>
    <col min="17" max="17" width="11.5703125" style="1" customWidth="1"/>
    <col min="18" max="18" width="14" style="1" customWidth="1"/>
    <col min="19" max="19" width="25.140625" style="1" customWidth="1"/>
    <col min="20" max="21" width="9.140625" style="1"/>
    <col min="22" max="22" width="10" style="1" bestFit="1" customWidth="1"/>
    <col min="23" max="211" width="9.140625" style="1"/>
    <col min="212" max="212" width="5" style="1" customWidth="1"/>
    <col min="213" max="213" width="27.42578125" style="1" customWidth="1"/>
    <col min="214" max="239" width="5.7109375" style="1" customWidth="1"/>
    <col min="240" max="467" width="9.140625" style="1"/>
    <col min="468" max="468" width="5" style="1" customWidth="1"/>
    <col min="469" max="469" width="27.42578125" style="1" customWidth="1"/>
    <col min="470" max="495" width="5.7109375" style="1" customWidth="1"/>
    <col min="496" max="723" width="9.140625" style="1"/>
    <col min="724" max="724" width="5" style="1" customWidth="1"/>
    <col min="725" max="725" width="27.42578125" style="1" customWidth="1"/>
    <col min="726" max="751" width="5.7109375" style="1" customWidth="1"/>
    <col min="752" max="979" width="9.140625" style="1"/>
    <col min="980" max="980" width="5" style="1" customWidth="1"/>
    <col min="981" max="981" width="27.42578125" style="1" customWidth="1"/>
    <col min="982" max="1007" width="5.7109375" style="1" customWidth="1"/>
    <col min="1008" max="1235" width="9.140625" style="1"/>
    <col min="1236" max="1236" width="5" style="1" customWidth="1"/>
    <col min="1237" max="1237" width="27.42578125" style="1" customWidth="1"/>
    <col min="1238" max="1263" width="5.7109375" style="1" customWidth="1"/>
    <col min="1264" max="1491" width="9.140625" style="1"/>
    <col min="1492" max="1492" width="5" style="1" customWidth="1"/>
    <col min="1493" max="1493" width="27.42578125" style="1" customWidth="1"/>
    <col min="1494" max="1519" width="5.7109375" style="1" customWidth="1"/>
    <col min="1520" max="1747" width="9.140625" style="1"/>
    <col min="1748" max="1748" width="5" style="1" customWidth="1"/>
    <col min="1749" max="1749" width="27.42578125" style="1" customWidth="1"/>
    <col min="1750" max="1775" width="5.7109375" style="1" customWidth="1"/>
    <col min="1776" max="2003" width="9.140625" style="1"/>
    <col min="2004" max="2004" width="5" style="1" customWidth="1"/>
    <col min="2005" max="2005" width="27.42578125" style="1" customWidth="1"/>
    <col min="2006" max="2031" width="5.7109375" style="1" customWidth="1"/>
    <col min="2032" max="2259" width="9.140625" style="1"/>
    <col min="2260" max="2260" width="5" style="1" customWidth="1"/>
    <col min="2261" max="2261" width="27.42578125" style="1" customWidth="1"/>
    <col min="2262" max="2287" width="5.7109375" style="1" customWidth="1"/>
    <col min="2288" max="2515" width="9.140625" style="1"/>
    <col min="2516" max="2516" width="5" style="1" customWidth="1"/>
    <col min="2517" max="2517" width="27.42578125" style="1" customWidth="1"/>
    <col min="2518" max="2543" width="5.7109375" style="1" customWidth="1"/>
    <col min="2544" max="2771" width="9.140625" style="1"/>
    <col min="2772" max="2772" width="5" style="1" customWidth="1"/>
    <col min="2773" max="2773" width="27.42578125" style="1" customWidth="1"/>
    <col min="2774" max="2799" width="5.7109375" style="1" customWidth="1"/>
    <col min="2800" max="3027" width="9.140625" style="1"/>
    <col min="3028" max="3028" width="5" style="1" customWidth="1"/>
    <col min="3029" max="3029" width="27.42578125" style="1" customWidth="1"/>
    <col min="3030" max="3055" width="5.7109375" style="1" customWidth="1"/>
    <col min="3056" max="3283" width="9.140625" style="1"/>
    <col min="3284" max="3284" width="5" style="1" customWidth="1"/>
    <col min="3285" max="3285" width="27.42578125" style="1" customWidth="1"/>
    <col min="3286" max="3311" width="5.7109375" style="1" customWidth="1"/>
    <col min="3312" max="3539" width="9.140625" style="1"/>
    <col min="3540" max="3540" width="5" style="1" customWidth="1"/>
    <col min="3541" max="3541" width="27.42578125" style="1" customWidth="1"/>
    <col min="3542" max="3567" width="5.7109375" style="1" customWidth="1"/>
    <col min="3568" max="3795" width="9.140625" style="1"/>
    <col min="3796" max="3796" width="5" style="1" customWidth="1"/>
    <col min="3797" max="3797" width="27.42578125" style="1" customWidth="1"/>
    <col min="3798" max="3823" width="5.7109375" style="1" customWidth="1"/>
    <col min="3824" max="4051" width="9.140625" style="1"/>
    <col min="4052" max="4052" width="5" style="1" customWidth="1"/>
    <col min="4053" max="4053" width="27.42578125" style="1" customWidth="1"/>
    <col min="4054" max="4079" width="5.7109375" style="1" customWidth="1"/>
    <col min="4080" max="4307" width="9.140625" style="1"/>
    <col min="4308" max="4308" width="5" style="1" customWidth="1"/>
    <col min="4309" max="4309" width="27.42578125" style="1" customWidth="1"/>
    <col min="4310" max="4335" width="5.7109375" style="1" customWidth="1"/>
    <col min="4336" max="4563" width="9.140625" style="1"/>
    <col min="4564" max="4564" width="5" style="1" customWidth="1"/>
    <col min="4565" max="4565" width="27.42578125" style="1" customWidth="1"/>
    <col min="4566" max="4591" width="5.7109375" style="1" customWidth="1"/>
    <col min="4592" max="4819" width="9.140625" style="1"/>
    <col min="4820" max="4820" width="5" style="1" customWidth="1"/>
    <col min="4821" max="4821" width="27.42578125" style="1" customWidth="1"/>
    <col min="4822" max="4847" width="5.7109375" style="1" customWidth="1"/>
    <col min="4848" max="5075" width="9.140625" style="1"/>
    <col min="5076" max="5076" width="5" style="1" customWidth="1"/>
    <col min="5077" max="5077" width="27.42578125" style="1" customWidth="1"/>
    <col min="5078" max="5103" width="5.7109375" style="1" customWidth="1"/>
    <col min="5104" max="5331" width="9.140625" style="1"/>
    <col min="5332" max="5332" width="5" style="1" customWidth="1"/>
    <col min="5333" max="5333" width="27.42578125" style="1" customWidth="1"/>
    <col min="5334" max="5359" width="5.7109375" style="1" customWidth="1"/>
    <col min="5360" max="5587" width="9.140625" style="1"/>
    <col min="5588" max="5588" width="5" style="1" customWidth="1"/>
    <col min="5589" max="5589" width="27.42578125" style="1" customWidth="1"/>
    <col min="5590" max="5615" width="5.7109375" style="1" customWidth="1"/>
    <col min="5616" max="5843" width="9.140625" style="1"/>
    <col min="5844" max="5844" width="5" style="1" customWidth="1"/>
    <col min="5845" max="5845" width="27.42578125" style="1" customWidth="1"/>
    <col min="5846" max="5871" width="5.7109375" style="1" customWidth="1"/>
    <col min="5872" max="6099" width="9.140625" style="1"/>
    <col min="6100" max="6100" width="5" style="1" customWidth="1"/>
    <col min="6101" max="6101" width="27.42578125" style="1" customWidth="1"/>
    <col min="6102" max="6127" width="5.7109375" style="1" customWidth="1"/>
    <col min="6128" max="6355" width="9.140625" style="1"/>
    <col min="6356" max="6356" width="5" style="1" customWidth="1"/>
    <col min="6357" max="6357" width="27.42578125" style="1" customWidth="1"/>
    <col min="6358" max="6383" width="5.7109375" style="1" customWidth="1"/>
    <col min="6384" max="6611" width="9.140625" style="1"/>
    <col min="6612" max="6612" width="5" style="1" customWidth="1"/>
    <col min="6613" max="6613" width="27.42578125" style="1" customWidth="1"/>
    <col min="6614" max="6639" width="5.7109375" style="1" customWidth="1"/>
    <col min="6640" max="6867" width="9.140625" style="1"/>
    <col min="6868" max="6868" width="5" style="1" customWidth="1"/>
    <col min="6869" max="6869" width="27.42578125" style="1" customWidth="1"/>
    <col min="6870" max="6895" width="5.7109375" style="1" customWidth="1"/>
    <col min="6896" max="7123" width="9.140625" style="1"/>
    <col min="7124" max="7124" width="5" style="1" customWidth="1"/>
    <col min="7125" max="7125" width="27.42578125" style="1" customWidth="1"/>
    <col min="7126" max="7151" width="5.7109375" style="1" customWidth="1"/>
    <col min="7152" max="7379" width="9.140625" style="1"/>
    <col min="7380" max="7380" width="5" style="1" customWidth="1"/>
    <col min="7381" max="7381" width="27.42578125" style="1" customWidth="1"/>
    <col min="7382" max="7407" width="5.7109375" style="1" customWidth="1"/>
    <col min="7408" max="7635" width="9.140625" style="1"/>
    <col min="7636" max="7636" width="5" style="1" customWidth="1"/>
    <col min="7637" max="7637" width="27.42578125" style="1" customWidth="1"/>
    <col min="7638" max="7663" width="5.7109375" style="1" customWidth="1"/>
    <col min="7664" max="7891" width="9.140625" style="1"/>
    <col min="7892" max="7892" width="5" style="1" customWidth="1"/>
    <col min="7893" max="7893" width="27.42578125" style="1" customWidth="1"/>
    <col min="7894" max="7919" width="5.7109375" style="1" customWidth="1"/>
    <col min="7920" max="8147" width="9.140625" style="1"/>
    <col min="8148" max="8148" width="5" style="1" customWidth="1"/>
    <col min="8149" max="8149" width="27.42578125" style="1" customWidth="1"/>
    <col min="8150" max="8175" width="5.7109375" style="1" customWidth="1"/>
    <col min="8176" max="8403" width="9.140625" style="1"/>
    <col min="8404" max="8404" width="5" style="1" customWidth="1"/>
    <col min="8405" max="8405" width="27.42578125" style="1" customWidth="1"/>
    <col min="8406" max="8431" width="5.7109375" style="1" customWidth="1"/>
    <col min="8432" max="8659" width="9.140625" style="1"/>
    <col min="8660" max="8660" width="5" style="1" customWidth="1"/>
    <col min="8661" max="8661" width="27.42578125" style="1" customWidth="1"/>
    <col min="8662" max="8687" width="5.7109375" style="1" customWidth="1"/>
    <col min="8688" max="8915" width="9.140625" style="1"/>
    <col min="8916" max="8916" width="5" style="1" customWidth="1"/>
    <col min="8917" max="8917" width="27.42578125" style="1" customWidth="1"/>
    <col min="8918" max="8943" width="5.7109375" style="1" customWidth="1"/>
    <col min="8944" max="9171" width="9.140625" style="1"/>
    <col min="9172" max="9172" width="5" style="1" customWidth="1"/>
    <col min="9173" max="9173" width="27.42578125" style="1" customWidth="1"/>
    <col min="9174" max="9199" width="5.7109375" style="1" customWidth="1"/>
    <col min="9200" max="9427" width="9.140625" style="1"/>
    <col min="9428" max="9428" width="5" style="1" customWidth="1"/>
    <col min="9429" max="9429" width="27.42578125" style="1" customWidth="1"/>
    <col min="9430" max="9455" width="5.7109375" style="1" customWidth="1"/>
    <col min="9456" max="9683" width="9.140625" style="1"/>
    <col min="9684" max="9684" width="5" style="1" customWidth="1"/>
    <col min="9685" max="9685" width="27.42578125" style="1" customWidth="1"/>
    <col min="9686" max="9711" width="5.7109375" style="1" customWidth="1"/>
    <col min="9712" max="9939" width="9.140625" style="1"/>
    <col min="9940" max="9940" width="5" style="1" customWidth="1"/>
    <col min="9941" max="9941" width="27.42578125" style="1" customWidth="1"/>
    <col min="9942" max="9967" width="5.7109375" style="1" customWidth="1"/>
    <col min="9968" max="10195" width="9.140625" style="1"/>
    <col min="10196" max="10196" width="5" style="1" customWidth="1"/>
    <col min="10197" max="10197" width="27.42578125" style="1" customWidth="1"/>
    <col min="10198" max="10223" width="5.7109375" style="1" customWidth="1"/>
    <col min="10224" max="10451" width="9.140625" style="1"/>
    <col min="10452" max="10452" width="5" style="1" customWidth="1"/>
    <col min="10453" max="10453" width="27.42578125" style="1" customWidth="1"/>
    <col min="10454" max="10479" width="5.7109375" style="1" customWidth="1"/>
    <col min="10480" max="10707" width="9.140625" style="1"/>
    <col min="10708" max="10708" width="5" style="1" customWidth="1"/>
    <col min="10709" max="10709" width="27.42578125" style="1" customWidth="1"/>
    <col min="10710" max="10735" width="5.7109375" style="1" customWidth="1"/>
    <col min="10736" max="10963" width="9.140625" style="1"/>
    <col min="10964" max="10964" width="5" style="1" customWidth="1"/>
    <col min="10965" max="10965" width="27.42578125" style="1" customWidth="1"/>
    <col min="10966" max="10991" width="5.7109375" style="1" customWidth="1"/>
    <col min="10992" max="11219" width="9.140625" style="1"/>
    <col min="11220" max="11220" width="5" style="1" customWidth="1"/>
    <col min="11221" max="11221" width="27.42578125" style="1" customWidth="1"/>
    <col min="11222" max="11247" width="5.7109375" style="1" customWidth="1"/>
    <col min="11248" max="11475" width="9.140625" style="1"/>
    <col min="11476" max="11476" width="5" style="1" customWidth="1"/>
    <col min="11477" max="11477" width="27.42578125" style="1" customWidth="1"/>
    <col min="11478" max="11503" width="5.7109375" style="1" customWidth="1"/>
    <col min="11504" max="11731" width="9.140625" style="1"/>
    <col min="11732" max="11732" width="5" style="1" customWidth="1"/>
    <col min="11733" max="11733" width="27.42578125" style="1" customWidth="1"/>
    <col min="11734" max="11759" width="5.7109375" style="1" customWidth="1"/>
    <col min="11760" max="11987" width="9.140625" style="1"/>
    <col min="11988" max="11988" width="5" style="1" customWidth="1"/>
    <col min="11989" max="11989" width="27.42578125" style="1" customWidth="1"/>
    <col min="11990" max="12015" width="5.7109375" style="1" customWidth="1"/>
    <col min="12016" max="12243" width="9.140625" style="1"/>
    <col min="12244" max="12244" width="5" style="1" customWidth="1"/>
    <col min="12245" max="12245" width="27.42578125" style="1" customWidth="1"/>
    <col min="12246" max="12271" width="5.7109375" style="1" customWidth="1"/>
    <col min="12272" max="12499" width="9.140625" style="1"/>
    <col min="12500" max="12500" width="5" style="1" customWidth="1"/>
    <col min="12501" max="12501" width="27.42578125" style="1" customWidth="1"/>
    <col min="12502" max="12527" width="5.7109375" style="1" customWidth="1"/>
    <col min="12528" max="12755" width="9.140625" style="1"/>
    <col min="12756" max="12756" width="5" style="1" customWidth="1"/>
    <col min="12757" max="12757" width="27.42578125" style="1" customWidth="1"/>
    <col min="12758" max="12783" width="5.7109375" style="1" customWidth="1"/>
    <col min="12784" max="13011" width="9.140625" style="1"/>
    <col min="13012" max="13012" width="5" style="1" customWidth="1"/>
    <col min="13013" max="13013" width="27.42578125" style="1" customWidth="1"/>
    <col min="13014" max="13039" width="5.7109375" style="1" customWidth="1"/>
    <col min="13040" max="13267" width="9.140625" style="1"/>
    <col min="13268" max="13268" width="5" style="1" customWidth="1"/>
    <col min="13269" max="13269" width="27.42578125" style="1" customWidth="1"/>
    <col min="13270" max="13295" width="5.7109375" style="1" customWidth="1"/>
    <col min="13296" max="13523" width="9.140625" style="1"/>
    <col min="13524" max="13524" width="5" style="1" customWidth="1"/>
    <col min="13525" max="13525" width="27.42578125" style="1" customWidth="1"/>
    <col min="13526" max="13551" width="5.7109375" style="1" customWidth="1"/>
    <col min="13552" max="13779" width="9.140625" style="1"/>
    <col min="13780" max="13780" width="5" style="1" customWidth="1"/>
    <col min="13781" max="13781" width="27.42578125" style="1" customWidth="1"/>
    <col min="13782" max="13807" width="5.7109375" style="1" customWidth="1"/>
    <col min="13808" max="14035" width="9.140625" style="1"/>
    <col min="14036" max="14036" width="5" style="1" customWidth="1"/>
    <col min="14037" max="14037" width="27.42578125" style="1" customWidth="1"/>
    <col min="14038" max="14063" width="5.7109375" style="1" customWidth="1"/>
    <col min="14064" max="14291" width="9.140625" style="1"/>
    <col min="14292" max="14292" width="5" style="1" customWidth="1"/>
    <col min="14293" max="14293" width="27.42578125" style="1" customWidth="1"/>
    <col min="14294" max="14319" width="5.7109375" style="1" customWidth="1"/>
    <col min="14320" max="14547" width="9.140625" style="1"/>
    <col min="14548" max="14548" width="5" style="1" customWidth="1"/>
    <col min="14549" max="14549" width="27.42578125" style="1" customWidth="1"/>
    <col min="14550" max="14575" width="5.7109375" style="1" customWidth="1"/>
    <col min="14576" max="14803" width="9.140625" style="1"/>
    <col min="14804" max="14804" width="5" style="1" customWidth="1"/>
    <col min="14805" max="14805" width="27.42578125" style="1" customWidth="1"/>
    <col min="14806" max="14831" width="5.7109375" style="1" customWidth="1"/>
    <col min="14832" max="15059" width="9.140625" style="1"/>
    <col min="15060" max="15060" width="5" style="1" customWidth="1"/>
    <col min="15061" max="15061" width="27.42578125" style="1" customWidth="1"/>
    <col min="15062" max="15087" width="5.7109375" style="1" customWidth="1"/>
    <col min="15088" max="15315" width="9.140625" style="1"/>
    <col min="15316" max="15316" width="5" style="1" customWidth="1"/>
    <col min="15317" max="15317" width="27.42578125" style="1" customWidth="1"/>
    <col min="15318" max="15343" width="5.7109375" style="1" customWidth="1"/>
    <col min="15344" max="15571" width="9.140625" style="1"/>
    <col min="15572" max="15572" width="5" style="1" customWidth="1"/>
    <col min="15573" max="15573" width="27.42578125" style="1" customWidth="1"/>
    <col min="15574" max="15599" width="5.7109375" style="1" customWidth="1"/>
    <col min="15600" max="15827" width="9.140625" style="1"/>
    <col min="15828" max="15828" width="5" style="1" customWidth="1"/>
    <col min="15829" max="15829" width="27.42578125" style="1" customWidth="1"/>
    <col min="15830" max="15855" width="5.7109375" style="1" customWidth="1"/>
    <col min="15856" max="16083" width="9.140625" style="1"/>
    <col min="16084" max="16084" width="5" style="1" customWidth="1"/>
    <col min="16085" max="16085" width="27.42578125" style="1" customWidth="1"/>
    <col min="16086" max="16111" width="5.7109375" style="1" customWidth="1"/>
    <col min="16112" max="16384" width="9.140625" style="1"/>
  </cols>
  <sheetData>
    <row r="3" spans="1:19" s="3" customFormat="1" ht="25.5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3" customFormat="1" ht="25.5">
      <c r="A4" s="62" t="s">
        <v>44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7.25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0.25">
      <c r="A6" s="6" t="s">
        <v>27</v>
      </c>
      <c r="B6" s="7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0.25">
      <c r="A7" s="9"/>
      <c r="B7" s="9"/>
      <c r="C7" s="9"/>
      <c r="D7" s="9"/>
      <c r="E7" s="7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2" customFormat="1" ht="20.25">
      <c r="A8" s="65" t="s">
        <v>0</v>
      </c>
      <c r="B8" s="73" t="s">
        <v>1</v>
      </c>
      <c r="C8" s="79" t="s">
        <v>26</v>
      </c>
      <c r="D8" s="79"/>
      <c r="E8" s="76" t="s">
        <v>2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Q8" s="67" t="s">
        <v>21</v>
      </c>
      <c r="R8" s="68"/>
      <c r="S8" s="69"/>
    </row>
    <row r="9" spans="1:19" s="2" customFormat="1" ht="21.75" customHeight="1">
      <c r="A9" s="66"/>
      <c r="B9" s="74"/>
      <c r="C9" s="80" t="s">
        <v>3</v>
      </c>
      <c r="D9" s="80" t="s">
        <v>4</v>
      </c>
      <c r="E9" s="63" t="s">
        <v>5</v>
      </c>
      <c r="F9" s="64"/>
      <c r="G9" s="64"/>
      <c r="H9" s="63" t="s">
        <v>23</v>
      </c>
      <c r="I9" s="64"/>
      <c r="J9" s="64"/>
      <c r="K9" s="63" t="s">
        <v>6</v>
      </c>
      <c r="L9" s="64"/>
      <c r="M9" s="64"/>
      <c r="N9" s="63" t="s">
        <v>7</v>
      </c>
      <c r="O9" s="64"/>
      <c r="P9" s="64"/>
      <c r="Q9" s="70"/>
      <c r="R9" s="71"/>
      <c r="S9" s="72"/>
    </row>
    <row r="10" spans="1:19" s="2" customFormat="1" ht="20.25">
      <c r="A10" s="66"/>
      <c r="B10" s="75"/>
      <c r="C10" s="81"/>
      <c r="D10" s="81"/>
      <c r="E10" s="10" t="s">
        <v>8</v>
      </c>
      <c r="F10" s="10" t="s">
        <v>9</v>
      </c>
      <c r="G10" s="10" t="s">
        <v>10</v>
      </c>
      <c r="H10" s="10" t="s">
        <v>8</v>
      </c>
      <c r="I10" s="10" t="s">
        <v>9</v>
      </c>
      <c r="J10" s="10" t="s">
        <v>10</v>
      </c>
      <c r="K10" s="10" t="s">
        <v>8</v>
      </c>
      <c r="L10" s="10" t="s">
        <v>9</v>
      </c>
      <c r="M10" s="10" t="s">
        <v>10</v>
      </c>
      <c r="N10" s="10" t="s">
        <v>8</v>
      </c>
      <c r="O10" s="10" t="s">
        <v>9</v>
      </c>
      <c r="P10" s="10" t="s">
        <v>10</v>
      </c>
      <c r="Q10" s="10" t="s">
        <v>8</v>
      </c>
      <c r="R10" s="10" t="s">
        <v>9</v>
      </c>
      <c r="S10" s="10" t="s">
        <v>10</v>
      </c>
    </row>
    <row r="11" spans="1:19" s="2" customFormat="1" ht="21.75" customHeight="1">
      <c r="A11" s="20"/>
      <c r="B11" s="21" t="s">
        <v>11</v>
      </c>
      <c r="C11" s="22"/>
      <c r="D11" s="22"/>
      <c r="E11" s="20"/>
      <c r="F11" s="23"/>
      <c r="G11" s="23"/>
      <c r="H11" s="20"/>
      <c r="I11" s="23"/>
      <c r="J11" s="23"/>
      <c r="K11" s="20"/>
      <c r="L11" s="23"/>
      <c r="M11" s="23"/>
      <c r="N11" s="20"/>
      <c r="O11" s="23"/>
      <c r="P11" s="23"/>
      <c r="Q11" s="15"/>
      <c r="R11" s="15"/>
      <c r="S11" s="34"/>
    </row>
    <row r="12" spans="1:19" ht="21.75" customHeight="1">
      <c r="A12" s="11"/>
      <c r="B12" s="12"/>
      <c r="C12" s="13"/>
      <c r="D12" s="24"/>
      <c r="E12" s="11"/>
      <c r="F12" s="14"/>
      <c r="G12" s="14"/>
      <c r="H12" s="11"/>
      <c r="I12" s="14"/>
      <c r="J12" s="14"/>
      <c r="K12" s="11"/>
      <c r="L12" s="14"/>
      <c r="M12" s="14"/>
      <c r="N12" s="11"/>
      <c r="O12" s="14"/>
      <c r="P12" s="14"/>
      <c r="Q12" s="15"/>
      <c r="R12" s="15"/>
      <c r="S12" s="34"/>
    </row>
    <row r="13" spans="1:19" ht="21.75" customHeight="1">
      <c r="A13" s="11">
        <v>1</v>
      </c>
      <c r="B13" s="12" t="s">
        <v>28</v>
      </c>
      <c r="C13" s="13">
        <v>15</v>
      </c>
      <c r="D13" s="25">
        <v>1</v>
      </c>
      <c r="E13" s="31">
        <v>0</v>
      </c>
      <c r="F13" s="28">
        <v>5060</v>
      </c>
      <c r="G13" s="30">
        <v>50022000</v>
      </c>
      <c r="H13" s="31">
        <v>0</v>
      </c>
      <c r="I13" s="30">
        <v>3520</v>
      </c>
      <c r="J13" s="30">
        <v>25291000</v>
      </c>
      <c r="K13" s="31">
        <v>0</v>
      </c>
      <c r="L13" s="29">
        <v>3247</v>
      </c>
      <c r="M13" s="29">
        <v>25010000</v>
      </c>
      <c r="N13" s="31">
        <v>0</v>
      </c>
      <c r="O13" s="29">
        <v>3317</v>
      </c>
      <c r="P13" s="29">
        <v>23250000</v>
      </c>
      <c r="Q13" s="36">
        <f>E13+H13+K13+N13</f>
        <v>0</v>
      </c>
      <c r="R13" s="34">
        <f>F13+I13+L13+O13</f>
        <v>15144</v>
      </c>
      <c r="S13" s="32">
        <f>G13+J13+M13+P13</f>
        <v>123573000</v>
      </c>
    </row>
    <row r="14" spans="1:19" ht="21.75" customHeight="1">
      <c r="A14" s="11">
        <v>2</v>
      </c>
      <c r="B14" s="12" t="s">
        <v>29</v>
      </c>
      <c r="C14" s="13">
        <v>1</v>
      </c>
      <c r="D14" s="25" t="s">
        <v>38</v>
      </c>
      <c r="E14" s="35">
        <v>5</v>
      </c>
      <c r="F14" s="29">
        <v>4995</v>
      </c>
      <c r="G14" s="30">
        <v>20000000</v>
      </c>
      <c r="H14" s="35">
        <v>0</v>
      </c>
      <c r="I14" s="29">
        <v>125</v>
      </c>
      <c r="J14" s="30">
        <v>500000</v>
      </c>
      <c r="K14" s="35">
        <v>0</v>
      </c>
      <c r="L14" s="29">
        <v>500</v>
      </c>
      <c r="M14" s="30">
        <v>2000000</v>
      </c>
      <c r="N14" s="35">
        <v>0</v>
      </c>
      <c r="O14" s="29">
        <v>625</v>
      </c>
      <c r="P14" s="30">
        <v>2500000</v>
      </c>
      <c r="Q14" s="36">
        <f t="shared" ref="Q14:Q29" si="0">E14+H14+K14+N14</f>
        <v>5</v>
      </c>
      <c r="R14" s="34">
        <f t="shared" ref="R14:R29" si="1">F14+I14+L14+O14</f>
        <v>6245</v>
      </c>
      <c r="S14" s="32">
        <f>G14+J14+M14+P14</f>
        <v>25000000</v>
      </c>
    </row>
    <row r="15" spans="1:19" ht="21.75" customHeight="1">
      <c r="A15" s="11">
        <v>3</v>
      </c>
      <c r="B15" s="12" t="s">
        <v>30</v>
      </c>
      <c r="C15" s="13">
        <v>2</v>
      </c>
      <c r="D15" s="25" t="s">
        <v>38</v>
      </c>
      <c r="E15" s="31">
        <v>0</v>
      </c>
      <c r="F15" s="31">
        <v>456</v>
      </c>
      <c r="G15" s="38">
        <v>0</v>
      </c>
      <c r="H15" s="31">
        <v>0</v>
      </c>
      <c r="I15" s="31">
        <v>678</v>
      </c>
      <c r="J15" s="35">
        <v>0</v>
      </c>
      <c r="K15" s="31">
        <v>0</v>
      </c>
      <c r="L15" s="31">
        <v>546</v>
      </c>
      <c r="M15" s="35">
        <v>625000</v>
      </c>
      <c r="N15" s="31">
        <v>0</v>
      </c>
      <c r="O15" s="31">
        <v>435</v>
      </c>
      <c r="P15" s="31">
        <v>0</v>
      </c>
      <c r="Q15" s="36">
        <f t="shared" si="0"/>
        <v>0</v>
      </c>
      <c r="R15" s="34">
        <f>F15+I15+L15+O15</f>
        <v>2115</v>
      </c>
      <c r="S15" s="32">
        <f>G15+J15+M15+P15</f>
        <v>625000</v>
      </c>
    </row>
    <row r="16" spans="1:19" ht="21.75" customHeight="1">
      <c r="A16" s="11"/>
      <c r="B16" s="12"/>
      <c r="C16" s="13"/>
      <c r="D16" s="13"/>
      <c r="E16" s="11"/>
      <c r="F16" s="29"/>
      <c r="G16" s="29"/>
      <c r="H16" s="11"/>
      <c r="I16" s="29"/>
      <c r="J16" s="29"/>
      <c r="K16" s="11"/>
      <c r="L16" s="29"/>
      <c r="M16" s="29"/>
      <c r="N16" s="11"/>
      <c r="O16" s="29"/>
      <c r="P16" s="29"/>
      <c r="Q16" s="36"/>
      <c r="R16" s="34"/>
      <c r="S16" s="32"/>
    </row>
    <row r="17" spans="1:19" ht="21.75" customHeight="1">
      <c r="A17" s="11"/>
      <c r="B17" s="21" t="s">
        <v>12</v>
      </c>
      <c r="C17" s="13"/>
      <c r="D17" s="13"/>
      <c r="E17" s="11"/>
      <c r="F17" s="29"/>
      <c r="G17" s="29"/>
      <c r="H17" s="11"/>
      <c r="I17" s="29"/>
      <c r="J17" s="29"/>
      <c r="K17" s="11"/>
      <c r="L17" s="29"/>
      <c r="M17" s="29"/>
      <c r="N17" s="11"/>
      <c r="O17" s="29"/>
      <c r="P17" s="29"/>
      <c r="Q17" s="36"/>
      <c r="R17" s="34"/>
      <c r="S17" s="34"/>
    </row>
    <row r="18" spans="1:19" ht="21.75" customHeight="1">
      <c r="A18" s="11"/>
      <c r="B18" s="21"/>
      <c r="C18" s="13"/>
      <c r="D18" s="13"/>
      <c r="E18" s="11"/>
      <c r="F18" s="29"/>
      <c r="G18" s="29"/>
      <c r="H18" s="11"/>
      <c r="I18" s="29"/>
      <c r="J18" s="29"/>
      <c r="K18" s="11"/>
      <c r="L18" s="29"/>
      <c r="M18" s="29"/>
      <c r="N18" s="11"/>
      <c r="O18" s="29"/>
      <c r="P18" s="29"/>
      <c r="Q18" s="36"/>
      <c r="R18" s="34"/>
      <c r="S18" s="34"/>
    </row>
    <row r="19" spans="1:19" ht="21.75" customHeight="1">
      <c r="A19" s="11">
        <v>1</v>
      </c>
      <c r="B19" s="12" t="s">
        <v>31</v>
      </c>
      <c r="C19" s="13">
        <v>3</v>
      </c>
      <c r="D19" s="25" t="s">
        <v>38</v>
      </c>
      <c r="E19" s="31">
        <v>0</v>
      </c>
      <c r="F19" s="29">
        <v>955</v>
      </c>
      <c r="G19" s="30">
        <v>2741500</v>
      </c>
      <c r="H19" s="31"/>
      <c r="I19" s="29">
        <v>1228</v>
      </c>
      <c r="J19" s="28">
        <v>4703000</v>
      </c>
      <c r="K19" s="31">
        <v>0</v>
      </c>
      <c r="L19" s="29">
        <v>1659</v>
      </c>
      <c r="M19" s="29">
        <v>4153500</v>
      </c>
      <c r="N19" s="31">
        <v>0</v>
      </c>
      <c r="O19" s="29">
        <v>706</v>
      </c>
      <c r="P19" s="29">
        <v>1855500</v>
      </c>
      <c r="Q19" s="36">
        <f t="shared" si="0"/>
        <v>0</v>
      </c>
      <c r="R19" s="34">
        <f t="shared" si="1"/>
        <v>4548</v>
      </c>
      <c r="S19" s="32">
        <f t="shared" ref="S19:S20" si="2">G19+J19+M19+P19</f>
        <v>13453500</v>
      </c>
    </row>
    <row r="20" spans="1:19" ht="21.75" customHeight="1">
      <c r="A20" s="11">
        <v>2</v>
      </c>
      <c r="B20" s="12" t="s">
        <v>32</v>
      </c>
      <c r="C20" s="13">
        <v>7</v>
      </c>
      <c r="D20" s="25" t="s">
        <v>38</v>
      </c>
      <c r="E20" s="31">
        <v>0</v>
      </c>
      <c r="F20" s="29">
        <v>600</v>
      </c>
      <c r="G20" s="29">
        <v>3000000</v>
      </c>
      <c r="H20" s="31">
        <v>0</v>
      </c>
      <c r="I20" s="29">
        <v>702</v>
      </c>
      <c r="J20" s="29">
        <v>3510000</v>
      </c>
      <c r="K20" s="31">
        <v>0</v>
      </c>
      <c r="L20" s="29">
        <v>675</v>
      </c>
      <c r="M20" s="29">
        <v>3375000</v>
      </c>
      <c r="N20" s="31">
        <v>0</v>
      </c>
      <c r="O20" s="29">
        <v>507</v>
      </c>
      <c r="P20" s="29">
        <v>2535000</v>
      </c>
      <c r="Q20" s="36">
        <f t="shared" si="0"/>
        <v>0</v>
      </c>
      <c r="R20" s="34">
        <f t="shared" si="1"/>
        <v>2484</v>
      </c>
      <c r="S20" s="32">
        <f t="shared" si="2"/>
        <v>12420000</v>
      </c>
    </row>
    <row r="21" spans="1:19" ht="21.75" customHeight="1">
      <c r="A21" s="11"/>
      <c r="B21" s="12"/>
      <c r="C21" s="13"/>
      <c r="D21" s="13"/>
      <c r="E21" s="11"/>
      <c r="F21" s="29"/>
      <c r="G21" s="29"/>
      <c r="H21" s="11"/>
      <c r="I21" s="29"/>
      <c r="J21" s="29"/>
      <c r="K21" s="11"/>
      <c r="L21" s="29"/>
      <c r="M21" s="29"/>
      <c r="N21" s="11"/>
      <c r="O21" s="29"/>
      <c r="P21" s="29"/>
      <c r="Q21" s="36"/>
      <c r="R21" s="34"/>
      <c r="S21" s="34"/>
    </row>
    <row r="22" spans="1:19" ht="21.75" customHeight="1">
      <c r="A22" s="11"/>
      <c r="B22" s="21" t="s">
        <v>13</v>
      </c>
      <c r="C22" s="13"/>
      <c r="D22" s="24"/>
      <c r="E22" s="11"/>
      <c r="F22" s="29"/>
      <c r="G22" s="29"/>
      <c r="H22" s="11"/>
      <c r="I22" s="29"/>
      <c r="J22" s="29"/>
      <c r="K22" s="11"/>
      <c r="L22" s="29"/>
      <c r="M22" s="29"/>
      <c r="N22" s="11"/>
      <c r="O22" s="29"/>
      <c r="P22" s="29"/>
      <c r="Q22" s="36"/>
      <c r="R22" s="34"/>
      <c r="S22" s="34"/>
    </row>
    <row r="23" spans="1:19" ht="21.75" customHeight="1">
      <c r="A23" s="11"/>
      <c r="B23" s="21"/>
      <c r="C23" s="13"/>
      <c r="D23" s="24"/>
      <c r="E23" s="11"/>
      <c r="F23" s="29"/>
      <c r="G23" s="29"/>
      <c r="H23" s="11"/>
      <c r="I23" s="29"/>
      <c r="J23" s="29"/>
      <c r="K23" s="11"/>
      <c r="L23" s="29"/>
      <c r="M23" s="29"/>
      <c r="N23" s="11"/>
      <c r="O23" s="29"/>
      <c r="P23" s="29"/>
      <c r="Q23" s="36"/>
      <c r="R23" s="34"/>
      <c r="S23" s="34"/>
    </row>
    <row r="24" spans="1:19" ht="21.75" customHeight="1">
      <c r="A24" s="11">
        <v>1</v>
      </c>
      <c r="B24" s="12" t="s">
        <v>33</v>
      </c>
      <c r="C24" s="13">
        <v>87</v>
      </c>
      <c r="D24" s="13">
        <v>13</v>
      </c>
      <c r="E24" s="35">
        <v>4</v>
      </c>
      <c r="F24" s="29">
        <v>86639</v>
      </c>
      <c r="G24" s="29">
        <v>1993840559</v>
      </c>
      <c r="H24" s="35">
        <v>0</v>
      </c>
      <c r="I24" s="29">
        <v>69251</v>
      </c>
      <c r="J24" s="29">
        <v>1340547736</v>
      </c>
      <c r="K24" s="35">
        <v>0</v>
      </c>
      <c r="L24" s="29">
        <v>83233</v>
      </c>
      <c r="M24" s="29">
        <v>1578346941</v>
      </c>
      <c r="N24" s="31">
        <v>0</v>
      </c>
      <c r="O24" s="31">
        <v>69545</v>
      </c>
      <c r="P24" s="31">
        <v>1231060986</v>
      </c>
      <c r="Q24" s="36">
        <f t="shared" si="0"/>
        <v>4</v>
      </c>
      <c r="R24" s="34">
        <f t="shared" si="1"/>
        <v>308668</v>
      </c>
      <c r="S24" s="32">
        <f>G24+J24+M24+P24</f>
        <v>6143796222</v>
      </c>
    </row>
    <row r="25" spans="1:19" ht="21.75" customHeight="1">
      <c r="A25" s="11">
        <v>2</v>
      </c>
      <c r="B25" s="27" t="s">
        <v>34</v>
      </c>
      <c r="C25" s="13">
        <v>28</v>
      </c>
      <c r="D25" s="13">
        <v>4</v>
      </c>
      <c r="E25" s="35">
        <v>0</v>
      </c>
      <c r="F25" s="29">
        <v>20803</v>
      </c>
      <c r="G25" s="29">
        <v>373335431</v>
      </c>
      <c r="H25" s="35">
        <v>0</v>
      </c>
      <c r="I25" s="29">
        <v>17531</v>
      </c>
      <c r="J25" s="29">
        <v>284898501</v>
      </c>
      <c r="K25" s="35">
        <v>0</v>
      </c>
      <c r="L25" s="29">
        <v>26944</v>
      </c>
      <c r="M25" s="29">
        <v>509257883</v>
      </c>
      <c r="N25" s="31">
        <v>0</v>
      </c>
      <c r="O25" s="31">
        <v>25691</v>
      </c>
      <c r="P25" s="31">
        <v>483030733</v>
      </c>
      <c r="Q25" s="36">
        <f t="shared" si="0"/>
        <v>0</v>
      </c>
      <c r="R25" s="34">
        <f t="shared" si="1"/>
        <v>90969</v>
      </c>
      <c r="S25" s="32">
        <f>G25+J25+M25+P25</f>
        <v>1650522548</v>
      </c>
    </row>
    <row r="26" spans="1:19" ht="21.75" customHeight="1">
      <c r="A26" s="11">
        <v>3</v>
      </c>
      <c r="B26" s="27" t="s">
        <v>35</v>
      </c>
      <c r="C26" s="13">
        <v>10</v>
      </c>
      <c r="D26" s="13">
        <v>2</v>
      </c>
      <c r="E26" s="31">
        <v>0</v>
      </c>
      <c r="F26" s="29">
        <v>12618</v>
      </c>
      <c r="G26" s="29">
        <v>129680000</v>
      </c>
      <c r="H26" s="31">
        <v>0</v>
      </c>
      <c r="I26" s="29">
        <v>7383</v>
      </c>
      <c r="J26" s="29">
        <v>75970000</v>
      </c>
      <c r="K26" s="31">
        <v>0</v>
      </c>
      <c r="L26" s="29">
        <v>7375</v>
      </c>
      <c r="M26" s="29">
        <v>75642000</v>
      </c>
      <c r="N26" s="31"/>
      <c r="O26" s="31">
        <v>6366</v>
      </c>
      <c r="P26" s="31">
        <v>65208000</v>
      </c>
      <c r="Q26" s="36">
        <f t="shared" si="0"/>
        <v>0</v>
      </c>
      <c r="R26" s="34">
        <f t="shared" si="1"/>
        <v>33742</v>
      </c>
      <c r="S26" s="32">
        <f>G26+J26+M26+P26</f>
        <v>346500000</v>
      </c>
    </row>
    <row r="27" spans="1:19" ht="21.75" customHeight="1">
      <c r="A27" s="11">
        <v>4</v>
      </c>
      <c r="B27" s="27" t="s">
        <v>36</v>
      </c>
      <c r="C27" s="13">
        <v>23</v>
      </c>
      <c r="D27" s="13">
        <v>11</v>
      </c>
      <c r="E27" s="26">
        <v>5</v>
      </c>
      <c r="F27" s="29">
        <v>13655</v>
      </c>
      <c r="G27" s="30">
        <v>218560000</v>
      </c>
      <c r="H27" s="35">
        <v>3</v>
      </c>
      <c r="I27" s="29">
        <v>7470</v>
      </c>
      <c r="J27" s="29">
        <v>119568000</v>
      </c>
      <c r="K27" s="30">
        <v>0</v>
      </c>
      <c r="L27" s="29">
        <v>9390</v>
      </c>
      <c r="M27" s="29">
        <v>150240000</v>
      </c>
      <c r="N27" s="31">
        <v>0</v>
      </c>
      <c r="O27" s="31">
        <v>9231</v>
      </c>
      <c r="P27" s="31">
        <v>147696000</v>
      </c>
      <c r="Q27" s="36">
        <f t="shared" si="0"/>
        <v>8</v>
      </c>
      <c r="R27" s="34">
        <f t="shared" si="1"/>
        <v>39746</v>
      </c>
      <c r="S27" s="32">
        <f>G27+J27+M27+P27</f>
        <v>636064000</v>
      </c>
    </row>
    <row r="28" spans="1:19" ht="21.75" customHeight="1">
      <c r="A28" s="11">
        <v>5</v>
      </c>
      <c r="B28" s="27" t="s">
        <v>37</v>
      </c>
      <c r="C28" s="13">
        <v>8</v>
      </c>
      <c r="D28" s="25" t="s">
        <v>38</v>
      </c>
      <c r="E28" s="31">
        <v>0</v>
      </c>
      <c r="F28" s="29">
        <v>2169</v>
      </c>
      <c r="G28" s="30">
        <v>7788600</v>
      </c>
      <c r="H28" s="31">
        <v>0</v>
      </c>
      <c r="I28" s="29">
        <v>3485</v>
      </c>
      <c r="J28" s="30">
        <v>15368000</v>
      </c>
      <c r="K28" s="35">
        <v>0</v>
      </c>
      <c r="L28" s="29">
        <v>3852</v>
      </c>
      <c r="M28" s="29">
        <v>13380800</v>
      </c>
      <c r="N28" s="31">
        <v>0</v>
      </c>
      <c r="O28" s="29">
        <v>2480</v>
      </c>
      <c r="P28" s="29">
        <v>7613000</v>
      </c>
      <c r="Q28" s="36">
        <f t="shared" si="0"/>
        <v>0</v>
      </c>
      <c r="R28" s="34">
        <f t="shared" si="1"/>
        <v>11986</v>
      </c>
      <c r="S28" s="32">
        <f>G28+J28+M28+P28</f>
        <v>44150400</v>
      </c>
    </row>
    <row r="29" spans="1:19" ht="21.75" customHeight="1">
      <c r="A29" s="11">
        <v>6</v>
      </c>
      <c r="B29" s="27" t="s">
        <v>47</v>
      </c>
      <c r="C29" s="13">
        <v>18</v>
      </c>
      <c r="D29" s="25">
        <v>2</v>
      </c>
      <c r="E29" s="31">
        <v>0</v>
      </c>
      <c r="F29" s="29">
        <v>8107</v>
      </c>
      <c r="G29" s="30">
        <v>60806600</v>
      </c>
      <c r="H29" s="31">
        <v>2</v>
      </c>
      <c r="I29" s="29">
        <v>5750</v>
      </c>
      <c r="J29" s="30">
        <v>43127200</v>
      </c>
      <c r="K29" s="35">
        <v>0</v>
      </c>
      <c r="L29" s="29">
        <v>5091</v>
      </c>
      <c r="M29" s="29">
        <v>38184800</v>
      </c>
      <c r="N29" s="31">
        <v>0</v>
      </c>
      <c r="O29" s="29">
        <v>4818</v>
      </c>
      <c r="P29" s="29">
        <v>36139000</v>
      </c>
      <c r="Q29" s="36">
        <f t="shared" si="0"/>
        <v>2</v>
      </c>
      <c r="R29" s="34">
        <f t="shared" si="1"/>
        <v>23766</v>
      </c>
      <c r="S29" s="32">
        <f>P29+M29+J29+G29</f>
        <v>178257600</v>
      </c>
    </row>
    <row r="30" spans="1:19" ht="21.75" customHeight="1">
      <c r="A30" s="11"/>
      <c r="B30" s="12"/>
      <c r="C30" s="13"/>
      <c r="D30" s="13"/>
      <c r="E30" s="26"/>
      <c r="F30" s="29"/>
      <c r="G30" s="29"/>
      <c r="H30" s="35"/>
      <c r="I30" s="14"/>
      <c r="J30" s="14"/>
      <c r="K30" s="11"/>
      <c r="L30" s="14"/>
      <c r="M30" s="14"/>
      <c r="N30" s="11"/>
      <c r="O30" s="14"/>
      <c r="P30" s="14"/>
      <c r="Q30" s="39"/>
      <c r="R30" s="39"/>
      <c r="S30" s="34"/>
    </row>
    <row r="31" spans="1:19" ht="21.75" customHeight="1">
      <c r="A31" s="14" t="s">
        <v>22</v>
      </c>
      <c r="B31" s="16"/>
      <c r="C31" s="22">
        <f t="shared" ref="C31:O31" si="3">SUM(C13:C30)</f>
        <v>202</v>
      </c>
      <c r="D31" s="22">
        <f t="shared" si="3"/>
        <v>33</v>
      </c>
      <c r="E31" s="58">
        <f t="shared" si="3"/>
        <v>14</v>
      </c>
      <c r="F31" s="37">
        <f t="shared" si="3"/>
        <v>156057</v>
      </c>
      <c r="G31" s="37">
        <f>SUM(G13:G30)</f>
        <v>2859774690</v>
      </c>
      <c r="H31" s="34">
        <f t="shared" si="3"/>
        <v>5</v>
      </c>
      <c r="I31" s="37">
        <f t="shared" si="3"/>
        <v>117123</v>
      </c>
      <c r="J31" s="37">
        <f t="shared" si="3"/>
        <v>1913483437</v>
      </c>
      <c r="K31" s="37">
        <f t="shared" si="3"/>
        <v>0</v>
      </c>
      <c r="L31" s="37">
        <f t="shared" si="3"/>
        <v>142512</v>
      </c>
      <c r="M31" s="37">
        <f t="shared" si="3"/>
        <v>2400215924</v>
      </c>
      <c r="N31" s="36">
        <f t="shared" si="3"/>
        <v>0</v>
      </c>
      <c r="O31" s="37">
        <f t="shared" si="3"/>
        <v>123721</v>
      </c>
      <c r="P31" s="37">
        <f>SUM(P12:P30)</f>
        <v>2000888219</v>
      </c>
      <c r="Q31" s="36">
        <f>SUM(Q13:Q30)</f>
        <v>19</v>
      </c>
      <c r="R31" s="37">
        <f>SUM(R12:R30)</f>
        <v>539413</v>
      </c>
      <c r="S31" s="34">
        <f>SUM(S13:S30)</f>
        <v>9174362270</v>
      </c>
    </row>
    <row r="32" spans="1:19" ht="21.75" customHeight="1">
      <c r="A32" s="17"/>
      <c r="B32" s="17"/>
      <c r="C32" s="18"/>
      <c r="D32" s="18"/>
      <c r="E32" s="19"/>
      <c r="F32" s="19"/>
      <c r="G32" s="1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topLeftCell="A31" zoomScale="70" zoomScaleNormal="90" zoomScaleSheetLayoutView="70" workbookViewId="0">
      <selection activeCell="A33" sqref="A33:XFD64"/>
    </sheetView>
  </sheetViews>
  <sheetFormatPr defaultRowHeight="14.25"/>
  <cols>
    <col min="1" max="1" width="5.5703125" style="1" customWidth="1"/>
    <col min="2" max="2" width="35.42578125" style="1" customWidth="1"/>
    <col min="3" max="4" width="6.7109375" style="1" customWidth="1"/>
    <col min="5" max="5" width="11.5703125" style="1" bestFit="1" customWidth="1"/>
    <col min="6" max="6" width="12.140625" style="1" customWidth="1"/>
    <col min="7" max="7" width="20.7109375" style="1" customWidth="1"/>
    <col min="8" max="8" width="11.28515625" style="1" bestFit="1" customWidth="1"/>
    <col min="9" max="9" width="12.140625" style="1" bestFit="1" customWidth="1"/>
    <col min="10" max="10" width="19.28515625" style="1" customWidth="1"/>
    <col min="11" max="11" width="11.28515625" style="1" bestFit="1" customWidth="1"/>
    <col min="12" max="12" width="16" style="1" bestFit="1" customWidth="1"/>
    <col min="13" max="13" width="19.5703125" style="1" customWidth="1"/>
    <col min="14" max="14" width="11.28515625" style="1" bestFit="1" customWidth="1"/>
    <col min="15" max="15" width="15.85546875" style="1" bestFit="1" customWidth="1"/>
    <col min="16" max="16" width="22.140625" style="1" customWidth="1"/>
    <col min="17" max="17" width="11.140625" style="1" customWidth="1"/>
    <col min="18" max="18" width="14.7109375" style="1" customWidth="1"/>
    <col min="19" max="19" width="29.140625" style="1" customWidth="1"/>
    <col min="20" max="21" width="9.140625" style="1"/>
    <col min="22" max="22" width="10" style="1" bestFit="1" customWidth="1"/>
    <col min="23" max="211" width="9.140625" style="1"/>
    <col min="212" max="212" width="5" style="1" customWidth="1"/>
    <col min="213" max="213" width="27.42578125" style="1" customWidth="1"/>
    <col min="214" max="239" width="5.7109375" style="1" customWidth="1"/>
    <col min="240" max="467" width="9.140625" style="1"/>
    <col min="468" max="468" width="5" style="1" customWidth="1"/>
    <col min="469" max="469" width="27.42578125" style="1" customWidth="1"/>
    <col min="470" max="495" width="5.7109375" style="1" customWidth="1"/>
    <col min="496" max="723" width="9.140625" style="1"/>
    <col min="724" max="724" width="5" style="1" customWidth="1"/>
    <col min="725" max="725" width="27.42578125" style="1" customWidth="1"/>
    <col min="726" max="751" width="5.7109375" style="1" customWidth="1"/>
    <col min="752" max="979" width="9.140625" style="1"/>
    <col min="980" max="980" width="5" style="1" customWidth="1"/>
    <col min="981" max="981" width="27.42578125" style="1" customWidth="1"/>
    <col min="982" max="1007" width="5.7109375" style="1" customWidth="1"/>
    <col min="1008" max="1235" width="9.140625" style="1"/>
    <col min="1236" max="1236" width="5" style="1" customWidth="1"/>
    <col min="1237" max="1237" width="27.42578125" style="1" customWidth="1"/>
    <col min="1238" max="1263" width="5.7109375" style="1" customWidth="1"/>
    <col min="1264" max="1491" width="9.140625" style="1"/>
    <col min="1492" max="1492" width="5" style="1" customWidth="1"/>
    <col min="1493" max="1493" width="27.42578125" style="1" customWidth="1"/>
    <col min="1494" max="1519" width="5.7109375" style="1" customWidth="1"/>
    <col min="1520" max="1747" width="9.140625" style="1"/>
    <col min="1748" max="1748" width="5" style="1" customWidth="1"/>
    <col min="1749" max="1749" width="27.42578125" style="1" customWidth="1"/>
    <col min="1750" max="1775" width="5.7109375" style="1" customWidth="1"/>
    <col min="1776" max="2003" width="9.140625" style="1"/>
    <col min="2004" max="2004" width="5" style="1" customWidth="1"/>
    <col min="2005" max="2005" width="27.42578125" style="1" customWidth="1"/>
    <col min="2006" max="2031" width="5.7109375" style="1" customWidth="1"/>
    <col min="2032" max="2259" width="9.140625" style="1"/>
    <col min="2260" max="2260" width="5" style="1" customWidth="1"/>
    <col min="2261" max="2261" width="27.42578125" style="1" customWidth="1"/>
    <col min="2262" max="2287" width="5.7109375" style="1" customWidth="1"/>
    <col min="2288" max="2515" width="9.140625" style="1"/>
    <col min="2516" max="2516" width="5" style="1" customWidth="1"/>
    <col min="2517" max="2517" width="27.42578125" style="1" customWidth="1"/>
    <col min="2518" max="2543" width="5.7109375" style="1" customWidth="1"/>
    <col min="2544" max="2771" width="9.140625" style="1"/>
    <col min="2772" max="2772" width="5" style="1" customWidth="1"/>
    <col min="2773" max="2773" width="27.42578125" style="1" customWidth="1"/>
    <col min="2774" max="2799" width="5.7109375" style="1" customWidth="1"/>
    <col min="2800" max="3027" width="9.140625" style="1"/>
    <col min="3028" max="3028" width="5" style="1" customWidth="1"/>
    <col min="3029" max="3029" width="27.42578125" style="1" customWidth="1"/>
    <col min="3030" max="3055" width="5.7109375" style="1" customWidth="1"/>
    <col min="3056" max="3283" width="9.140625" style="1"/>
    <col min="3284" max="3284" width="5" style="1" customWidth="1"/>
    <col min="3285" max="3285" width="27.42578125" style="1" customWidth="1"/>
    <col min="3286" max="3311" width="5.7109375" style="1" customWidth="1"/>
    <col min="3312" max="3539" width="9.140625" style="1"/>
    <col min="3540" max="3540" width="5" style="1" customWidth="1"/>
    <col min="3541" max="3541" width="27.42578125" style="1" customWidth="1"/>
    <col min="3542" max="3567" width="5.7109375" style="1" customWidth="1"/>
    <col min="3568" max="3795" width="9.140625" style="1"/>
    <col min="3796" max="3796" width="5" style="1" customWidth="1"/>
    <col min="3797" max="3797" width="27.42578125" style="1" customWidth="1"/>
    <col min="3798" max="3823" width="5.7109375" style="1" customWidth="1"/>
    <col min="3824" max="4051" width="9.140625" style="1"/>
    <col min="4052" max="4052" width="5" style="1" customWidth="1"/>
    <col min="4053" max="4053" width="27.42578125" style="1" customWidth="1"/>
    <col min="4054" max="4079" width="5.7109375" style="1" customWidth="1"/>
    <col min="4080" max="4307" width="9.140625" style="1"/>
    <col min="4308" max="4308" width="5" style="1" customWidth="1"/>
    <col min="4309" max="4309" width="27.42578125" style="1" customWidth="1"/>
    <col min="4310" max="4335" width="5.7109375" style="1" customWidth="1"/>
    <col min="4336" max="4563" width="9.140625" style="1"/>
    <col min="4564" max="4564" width="5" style="1" customWidth="1"/>
    <col min="4565" max="4565" width="27.42578125" style="1" customWidth="1"/>
    <col min="4566" max="4591" width="5.7109375" style="1" customWidth="1"/>
    <col min="4592" max="4819" width="9.140625" style="1"/>
    <col min="4820" max="4820" width="5" style="1" customWidth="1"/>
    <col min="4821" max="4821" width="27.42578125" style="1" customWidth="1"/>
    <col min="4822" max="4847" width="5.7109375" style="1" customWidth="1"/>
    <col min="4848" max="5075" width="9.140625" style="1"/>
    <col min="5076" max="5076" width="5" style="1" customWidth="1"/>
    <col min="5077" max="5077" width="27.42578125" style="1" customWidth="1"/>
    <col min="5078" max="5103" width="5.7109375" style="1" customWidth="1"/>
    <col min="5104" max="5331" width="9.140625" style="1"/>
    <col min="5332" max="5332" width="5" style="1" customWidth="1"/>
    <col min="5333" max="5333" width="27.42578125" style="1" customWidth="1"/>
    <col min="5334" max="5359" width="5.7109375" style="1" customWidth="1"/>
    <col min="5360" max="5587" width="9.140625" style="1"/>
    <col min="5588" max="5588" width="5" style="1" customWidth="1"/>
    <col min="5589" max="5589" width="27.42578125" style="1" customWidth="1"/>
    <col min="5590" max="5615" width="5.7109375" style="1" customWidth="1"/>
    <col min="5616" max="5843" width="9.140625" style="1"/>
    <col min="5844" max="5844" width="5" style="1" customWidth="1"/>
    <col min="5845" max="5845" width="27.42578125" style="1" customWidth="1"/>
    <col min="5846" max="5871" width="5.7109375" style="1" customWidth="1"/>
    <col min="5872" max="6099" width="9.140625" style="1"/>
    <col min="6100" max="6100" width="5" style="1" customWidth="1"/>
    <col min="6101" max="6101" width="27.42578125" style="1" customWidth="1"/>
    <col min="6102" max="6127" width="5.7109375" style="1" customWidth="1"/>
    <col min="6128" max="6355" width="9.140625" style="1"/>
    <col min="6356" max="6356" width="5" style="1" customWidth="1"/>
    <col min="6357" max="6357" width="27.42578125" style="1" customWidth="1"/>
    <col min="6358" max="6383" width="5.7109375" style="1" customWidth="1"/>
    <col min="6384" max="6611" width="9.140625" style="1"/>
    <col min="6612" max="6612" width="5" style="1" customWidth="1"/>
    <col min="6613" max="6613" width="27.42578125" style="1" customWidth="1"/>
    <col min="6614" max="6639" width="5.7109375" style="1" customWidth="1"/>
    <col min="6640" max="6867" width="9.140625" style="1"/>
    <col min="6868" max="6868" width="5" style="1" customWidth="1"/>
    <col min="6869" max="6869" width="27.42578125" style="1" customWidth="1"/>
    <col min="6870" max="6895" width="5.7109375" style="1" customWidth="1"/>
    <col min="6896" max="7123" width="9.140625" style="1"/>
    <col min="7124" max="7124" width="5" style="1" customWidth="1"/>
    <col min="7125" max="7125" width="27.42578125" style="1" customWidth="1"/>
    <col min="7126" max="7151" width="5.7109375" style="1" customWidth="1"/>
    <col min="7152" max="7379" width="9.140625" style="1"/>
    <col min="7380" max="7380" width="5" style="1" customWidth="1"/>
    <col min="7381" max="7381" width="27.42578125" style="1" customWidth="1"/>
    <col min="7382" max="7407" width="5.7109375" style="1" customWidth="1"/>
    <col min="7408" max="7635" width="9.140625" style="1"/>
    <col min="7636" max="7636" width="5" style="1" customWidth="1"/>
    <col min="7637" max="7637" width="27.42578125" style="1" customWidth="1"/>
    <col min="7638" max="7663" width="5.7109375" style="1" customWidth="1"/>
    <col min="7664" max="7891" width="9.140625" style="1"/>
    <col min="7892" max="7892" width="5" style="1" customWidth="1"/>
    <col min="7893" max="7893" width="27.42578125" style="1" customWidth="1"/>
    <col min="7894" max="7919" width="5.7109375" style="1" customWidth="1"/>
    <col min="7920" max="8147" width="9.140625" style="1"/>
    <col min="8148" max="8148" width="5" style="1" customWidth="1"/>
    <col min="8149" max="8149" width="27.42578125" style="1" customWidth="1"/>
    <col min="8150" max="8175" width="5.7109375" style="1" customWidth="1"/>
    <col min="8176" max="8403" width="9.140625" style="1"/>
    <col min="8404" max="8404" width="5" style="1" customWidth="1"/>
    <col min="8405" max="8405" width="27.42578125" style="1" customWidth="1"/>
    <col min="8406" max="8431" width="5.7109375" style="1" customWidth="1"/>
    <col min="8432" max="8659" width="9.140625" style="1"/>
    <col min="8660" max="8660" width="5" style="1" customWidth="1"/>
    <col min="8661" max="8661" width="27.42578125" style="1" customWidth="1"/>
    <col min="8662" max="8687" width="5.7109375" style="1" customWidth="1"/>
    <col min="8688" max="8915" width="9.140625" style="1"/>
    <col min="8916" max="8916" width="5" style="1" customWidth="1"/>
    <col min="8917" max="8917" width="27.42578125" style="1" customWidth="1"/>
    <col min="8918" max="8943" width="5.7109375" style="1" customWidth="1"/>
    <col min="8944" max="9171" width="9.140625" style="1"/>
    <col min="9172" max="9172" width="5" style="1" customWidth="1"/>
    <col min="9173" max="9173" width="27.42578125" style="1" customWidth="1"/>
    <col min="9174" max="9199" width="5.7109375" style="1" customWidth="1"/>
    <col min="9200" max="9427" width="9.140625" style="1"/>
    <col min="9428" max="9428" width="5" style="1" customWidth="1"/>
    <col min="9429" max="9429" width="27.42578125" style="1" customWidth="1"/>
    <col min="9430" max="9455" width="5.7109375" style="1" customWidth="1"/>
    <col min="9456" max="9683" width="9.140625" style="1"/>
    <col min="9684" max="9684" width="5" style="1" customWidth="1"/>
    <col min="9685" max="9685" width="27.42578125" style="1" customWidth="1"/>
    <col min="9686" max="9711" width="5.7109375" style="1" customWidth="1"/>
    <col min="9712" max="9939" width="9.140625" style="1"/>
    <col min="9940" max="9940" width="5" style="1" customWidth="1"/>
    <col min="9941" max="9941" width="27.42578125" style="1" customWidth="1"/>
    <col min="9942" max="9967" width="5.7109375" style="1" customWidth="1"/>
    <col min="9968" max="10195" width="9.140625" style="1"/>
    <col min="10196" max="10196" width="5" style="1" customWidth="1"/>
    <col min="10197" max="10197" width="27.42578125" style="1" customWidth="1"/>
    <col min="10198" max="10223" width="5.7109375" style="1" customWidth="1"/>
    <col min="10224" max="10451" width="9.140625" style="1"/>
    <col min="10452" max="10452" width="5" style="1" customWidth="1"/>
    <col min="10453" max="10453" width="27.42578125" style="1" customWidth="1"/>
    <col min="10454" max="10479" width="5.7109375" style="1" customWidth="1"/>
    <col min="10480" max="10707" width="9.140625" style="1"/>
    <col min="10708" max="10708" width="5" style="1" customWidth="1"/>
    <col min="10709" max="10709" width="27.42578125" style="1" customWidth="1"/>
    <col min="10710" max="10735" width="5.7109375" style="1" customWidth="1"/>
    <col min="10736" max="10963" width="9.140625" style="1"/>
    <col min="10964" max="10964" width="5" style="1" customWidth="1"/>
    <col min="10965" max="10965" width="27.42578125" style="1" customWidth="1"/>
    <col min="10966" max="10991" width="5.7109375" style="1" customWidth="1"/>
    <col min="10992" max="11219" width="9.140625" style="1"/>
    <col min="11220" max="11220" width="5" style="1" customWidth="1"/>
    <col min="11221" max="11221" width="27.42578125" style="1" customWidth="1"/>
    <col min="11222" max="11247" width="5.7109375" style="1" customWidth="1"/>
    <col min="11248" max="11475" width="9.140625" style="1"/>
    <col min="11476" max="11476" width="5" style="1" customWidth="1"/>
    <col min="11477" max="11477" width="27.42578125" style="1" customWidth="1"/>
    <col min="11478" max="11503" width="5.7109375" style="1" customWidth="1"/>
    <col min="11504" max="11731" width="9.140625" style="1"/>
    <col min="11732" max="11732" width="5" style="1" customWidth="1"/>
    <col min="11733" max="11733" width="27.42578125" style="1" customWidth="1"/>
    <col min="11734" max="11759" width="5.7109375" style="1" customWidth="1"/>
    <col min="11760" max="11987" width="9.140625" style="1"/>
    <col min="11988" max="11988" width="5" style="1" customWidth="1"/>
    <col min="11989" max="11989" width="27.42578125" style="1" customWidth="1"/>
    <col min="11990" max="12015" width="5.7109375" style="1" customWidth="1"/>
    <col min="12016" max="12243" width="9.140625" style="1"/>
    <col min="12244" max="12244" width="5" style="1" customWidth="1"/>
    <col min="12245" max="12245" width="27.42578125" style="1" customWidth="1"/>
    <col min="12246" max="12271" width="5.7109375" style="1" customWidth="1"/>
    <col min="12272" max="12499" width="9.140625" style="1"/>
    <col min="12500" max="12500" width="5" style="1" customWidth="1"/>
    <col min="12501" max="12501" width="27.42578125" style="1" customWidth="1"/>
    <col min="12502" max="12527" width="5.7109375" style="1" customWidth="1"/>
    <col min="12528" max="12755" width="9.140625" style="1"/>
    <col min="12756" max="12756" width="5" style="1" customWidth="1"/>
    <col min="12757" max="12757" width="27.42578125" style="1" customWidth="1"/>
    <col min="12758" max="12783" width="5.7109375" style="1" customWidth="1"/>
    <col min="12784" max="13011" width="9.140625" style="1"/>
    <col min="13012" max="13012" width="5" style="1" customWidth="1"/>
    <col min="13013" max="13013" width="27.42578125" style="1" customWidth="1"/>
    <col min="13014" max="13039" width="5.7109375" style="1" customWidth="1"/>
    <col min="13040" max="13267" width="9.140625" style="1"/>
    <col min="13268" max="13268" width="5" style="1" customWidth="1"/>
    <col min="13269" max="13269" width="27.42578125" style="1" customWidth="1"/>
    <col min="13270" max="13295" width="5.7109375" style="1" customWidth="1"/>
    <col min="13296" max="13523" width="9.140625" style="1"/>
    <col min="13524" max="13524" width="5" style="1" customWidth="1"/>
    <col min="13525" max="13525" width="27.42578125" style="1" customWidth="1"/>
    <col min="13526" max="13551" width="5.7109375" style="1" customWidth="1"/>
    <col min="13552" max="13779" width="9.140625" style="1"/>
    <col min="13780" max="13780" width="5" style="1" customWidth="1"/>
    <col min="13781" max="13781" width="27.42578125" style="1" customWidth="1"/>
    <col min="13782" max="13807" width="5.7109375" style="1" customWidth="1"/>
    <col min="13808" max="14035" width="9.140625" style="1"/>
    <col min="14036" max="14036" width="5" style="1" customWidth="1"/>
    <col min="14037" max="14037" width="27.42578125" style="1" customWidth="1"/>
    <col min="14038" max="14063" width="5.7109375" style="1" customWidth="1"/>
    <col min="14064" max="14291" width="9.140625" style="1"/>
    <col min="14292" max="14292" width="5" style="1" customWidth="1"/>
    <col min="14293" max="14293" width="27.42578125" style="1" customWidth="1"/>
    <col min="14294" max="14319" width="5.7109375" style="1" customWidth="1"/>
    <col min="14320" max="14547" width="9.140625" style="1"/>
    <col min="14548" max="14548" width="5" style="1" customWidth="1"/>
    <col min="14549" max="14549" width="27.42578125" style="1" customWidth="1"/>
    <col min="14550" max="14575" width="5.7109375" style="1" customWidth="1"/>
    <col min="14576" max="14803" width="9.140625" style="1"/>
    <col min="14804" max="14804" width="5" style="1" customWidth="1"/>
    <col min="14805" max="14805" width="27.42578125" style="1" customWidth="1"/>
    <col min="14806" max="14831" width="5.7109375" style="1" customWidth="1"/>
    <col min="14832" max="15059" width="9.140625" style="1"/>
    <col min="15060" max="15060" width="5" style="1" customWidth="1"/>
    <col min="15061" max="15061" width="27.42578125" style="1" customWidth="1"/>
    <col min="15062" max="15087" width="5.7109375" style="1" customWidth="1"/>
    <col min="15088" max="15315" width="9.140625" style="1"/>
    <col min="15316" max="15316" width="5" style="1" customWidth="1"/>
    <col min="15317" max="15317" width="27.42578125" style="1" customWidth="1"/>
    <col min="15318" max="15343" width="5.7109375" style="1" customWidth="1"/>
    <col min="15344" max="15571" width="9.140625" style="1"/>
    <col min="15572" max="15572" width="5" style="1" customWidth="1"/>
    <col min="15573" max="15573" width="27.42578125" style="1" customWidth="1"/>
    <col min="15574" max="15599" width="5.7109375" style="1" customWidth="1"/>
    <col min="15600" max="15827" width="9.140625" style="1"/>
    <col min="15828" max="15828" width="5" style="1" customWidth="1"/>
    <col min="15829" max="15829" width="27.42578125" style="1" customWidth="1"/>
    <col min="15830" max="15855" width="5.7109375" style="1" customWidth="1"/>
    <col min="15856" max="16083" width="9.140625" style="1"/>
    <col min="16084" max="16084" width="5" style="1" customWidth="1"/>
    <col min="16085" max="16085" width="27.42578125" style="1" customWidth="1"/>
    <col min="16086" max="16111" width="5.7109375" style="1" customWidth="1"/>
    <col min="16112" max="16384" width="9.140625" style="1"/>
  </cols>
  <sheetData>
    <row r="3" spans="1:19" s="3" customFormat="1" ht="25.5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3" customFormat="1" ht="25.5">
      <c r="A4" s="62" t="s">
        <v>46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7.25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0.25">
      <c r="A6" s="6" t="s">
        <v>27</v>
      </c>
      <c r="B6" s="7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0.25">
      <c r="A7" s="9"/>
      <c r="B7" s="9"/>
      <c r="C7" s="9"/>
      <c r="D7" s="9"/>
      <c r="E7" s="7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2" customFormat="1" ht="20.25">
      <c r="A8" s="65" t="s">
        <v>0</v>
      </c>
      <c r="B8" s="73" t="s">
        <v>1</v>
      </c>
      <c r="C8" s="79" t="s">
        <v>26</v>
      </c>
      <c r="D8" s="79"/>
      <c r="E8" s="76" t="s">
        <v>2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Q8" s="67" t="s">
        <v>21</v>
      </c>
      <c r="R8" s="68"/>
      <c r="S8" s="69"/>
    </row>
    <row r="9" spans="1:19" s="2" customFormat="1" ht="21.75" customHeight="1">
      <c r="A9" s="66"/>
      <c r="B9" s="74"/>
      <c r="C9" s="80" t="s">
        <v>3</v>
      </c>
      <c r="D9" s="80" t="s">
        <v>4</v>
      </c>
      <c r="E9" s="63" t="s">
        <v>18</v>
      </c>
      <c r="F9" s="64"/>
      <c r="G9" s="64"/>
      <c r="H9" s="63" t="s">
        <v>19</v>
      </c>
      <c r="I9" s="64"/>
      <c r="J9" s="64"/>
      <c r="K9" s="63" t="s">
        <v>25</v>
      </c>
      <c r="L9" s="64"/>
      <c r="M9" s="64"/>
      <c r="N9" s="63" t="s">
        <v>20</v>
      </c>
      <c r="O9" s="64"/>
      <c r="P9" s="64"/>
      <c r="Q9" s="70"/>
      <c r="R9" s="71"/>
      <c r="S9" s="72"/>
    </row>
    <row r="10" spans="1:19" s="2" customFormat="1" ht="20.25">
      <c r="A10" s="66"/>
      <c r="B10" s="75"/>
      <c r="C10" s="81"/>
      <c r="D10" s="81"/>
      <c r="E10" s="10" t="s">
        <v>8</v>
      </c>
      <c r="F10" s="10" t="s">
        <v>9</v>
      </c>
      <c r="G10" s="10" t="s">
        <v>10</v>
      </c>
      <c r="H10" s="10" t="s">
        <v>8</v>
      </c>
      <c r="I10" s="10" t="s">
        <v>9</v>
      </c>
      <c r="J10" s="10" t="s">
        <v>10</v>
      </c>
      <c r="K10" s="10" t="s">
        <v>8</v>
      </c>
      <c r="L10" s="10" t="s">
        <v>9</v>
      </c>
      <c r="M10" s="10" t="s">
        <v>10</v>
      </c>
      <c r="N10" s="10" t="s">
        <v>8</v>
      </c>
      <c r="O10" s="10" t="s">
        <v>9</v>
      </c>
      <c r="P10" s="10" t="s">
        <v>10</v>
      </c>
      <c r="Q10" s="10" t="s">
        <v>8</v>
      </c>
      <c r="R10" s="10" t="s">
        <v>9</v>
      </c>
      <c r="S10" s="10" t="s">
        <v>10</v>
      </c>
    </row>
    <row r="11" spans="1:19" s="2" customFormat="1" ht="21.75" customHeight="1">
      <c r="A11" s="20"/>
      <c r="B11" s="21" t="s">
        <v>11</v>
      </c>
      <c r="C11" s="22"/>
      <c r="D11" s="22"/>
      <c r="E11" s="20"/>
      <c r="F11" s="23"/>
      <c r="G11" s="23"/>
      <c r="H11" s="20"/>
      <c r="I11" s="23"/>
      <c r="J11" s="23"/>
      <c r="K11" s="54"/>
      <c r="L11" s="23"/>
      <c r="M11" s="23"/>
      <c r="N11" s="20"/>
      <c r="O11" s="23"/>
      <c r="P11" s="23"/>
      <c r="Q11" s="15"/>
      <c r="R11" s="15"/>
      <c r="S11" s="15"/>
    </row>
    <row r="12" spans="1:19" ht="21.75" customHeight="1">
      <c r="A12" s="11"/>
      <c r="B12" s="12"/>
      <c r="C12" s="13"/>
      <c r="D12" s="24"/>
      <c r="E12" s="11"/>
      <c r="F12" s="14"/>
      <c r="G12" s="14"/>
      <c r="H12" s="11"/>
      <c r="I12" s="14"/>
      <c r="J12" s="14"/>
      <c r="K12" s="11"/>
      <c r="L12" s="14"/>
      <c r="M12" s="14"/>
      <c r="N12" s="11"/>
      <c r="O12" s="14"/>
      <c r="P12" s="14"/>
      <c r="Q12" s="15"/>
      <c r="R12" s="15"/>
      <c r="S12" s="15"/>
    </row>
    <row r="13" spans="1:19" ht="21.75" customHeight="1">
      <c r="A13" s="11">
        <v>1</v>
      </c>
      <c r="B13" s="12" t="s">
        <v>28</v>
      </c>
      <c r="C13" s="13">
        <v>15</v>
      </c>
      <c r="D13" s="25">
        <v>1</v>
      </c>
      <c r="E13" s="31">
        <v>0</v>
      </c>
      <c r="F13" s="28">
        <v>3355</v>
      </c>
      <c r="G13" s="30">
        <v>23923</v>
      </c>
      <c r="H13" s="31">
        <v>0</v>
      </c>
      <c r="I13" s="30">
        <v>2915</v>
      </c>
      <c r="J13" s="30">
        <v>21391000</v>
      </c>
      <c r="K13" s="31">
        <v>0</v>
      </c>
      <c r="L13" s="29">
        <v>2305</v>
      </c>
      <c r="M13" s="29">
        <v>18529000</v>
      </c>
      <c r="N13" s="31">
        <v>5</v>
      </c>
      <c r="O13" s="30">
        <v>3880</v>
      </c>
      <c r="P13" s="30">
        <v>45368000</v>
      </c>
      <c r="Q13" s="36">
        <f t="shared" ref="Q13:S15" si="0">E13+H13+K13+N13</f>
        <v>5</v>
      </c>
      <c r="R13" s="32">
        <f>F13+I13+L13+O13</f>
        <v>12455</v>
      </c>
      <c r="S13" s="32">
        <f t="shared" si="0"/>
        <v>85311923</v>
      </c>
    </row>
    <row r="14" spans="1:19" ht="21.75" customHeight="1">
      <c r="A14" s="11">
        <v>2</v>
      </c>
      <c r="B14" s="12" t="s">
        <v>29</v>
      </c>
      <c r="C14" s="13">
        <v>1</v>
      </c>
      <c r="D14" s="25" t="s">
        <v>38</v>
      </c>
      <c r="E14" s="28">
        <v>0</v>
      </c>
      <c r="F14" s="29">
        <v>300</v>
      </c>
      <c r="G14" s="29">
        <v>1200000</v>
      </c>
      <c r="H14" s="28">
        <v>0</v>
      </c>
      <c r="I14" s="29">
        <v>500</v>
      </c>
      <c r="J14" s="29">
        <v>2000000</v>
      </c>
      <c r="K14" s="31">
        <v>0</v>
      </c>
      <c r="L14" s="29">
        <v>100</v>
      </c>
      <c r="M14" s="29">
        <v>400000</v>
      </c>
      <c r="N14" s="31">
        <v>0</v>
      </c>
      <c r="O14" s="29">
        <v>1500</v>
      </c>
      <c r="P14" s="29">
        <v>6000000</v>
      </c>
      <c r="Q14" s="59">
        <f>E14+H14+K14+N14</f>
        <v>0</v>
      </c>
      <c r="R14" s="53">
        <f>F14+I14+L14+O14</f>
        <v>2400</v>
      </c>
      <c r="S14" s="53">
        <f t="shared" si="0"/>
        <v>9600000</v>
      </c>
    </row>
    <row r="15" spans="1:19" ht="21.75" customHeight="1">
      <c r="A15" s="11">
        <v>3</v>
      </c>
      <c r="B15" s="12" t="s">
        <v>30</v>
      </c>
      <c r="C15" s="13">
        <v>2</v>
      </c>
      <c r="D15" s="25" t="s">
        <v>38</v>
      </c>
      <c r="E15" s="31">
        <v>0</v>
      </c>
      <c r="F15" s="28">
        <v>564</v>
      </c>
      <c r="G15" s="28">
        <v>0</v>
      </c>
      <c r="H15" s="31">
        <v>0</v>
      </c>
      <c r="I15" s="31">
        <v>876</v>
      </c>
      <c r="J15" s="28">
        <v>0</v>
      </c>
      <c r="K15" s="31">
        <v>0</v>
      </c>
      <c r="L15" s="28">
        <v>758</v>
      </c>
      <c r="M15" s="28">
        <v>0</v>
      </c>
      <c r="N15" s="31">
        <v>0</v>
      </c>
      <c r="O15" s="28">
        <v>984</v>
      </c>
      <c r="P15" s="28">
        <v>1250000</v>
      </c>
      <c r="Q15" s="31">
        <f t="shared" si="0"/>
        <v>0</v>
      </c>
      <c r="R15" s="33">
        <f t="shared" si="0"/>
        <v>3182</v>
      </c>
      <c r="S15" s="33">
        <f t="shared" si="0"/>
        <v>1250000</v>
      </c>
    </row>
    <row r="16" spans="1:19" ht="21.75" customHeight="1">
      <c r="A16" s="11"/>
      <c r="B16" s="12"/>
      <c r="C16" s="13"/>
      <c r="D16" s="13"/>
      <c r="E16" s="35"/>
      <c r="F16" s="29"/>
      <c r="G16" s="29"/>
      <c r="H16" s="11"/>
      <c r="I16" s="29"/>
      <c r="J16" s="29"/>
      <c r="K16" s="11"/>
      <c r="L16" s="29"/>
      <c r="M16" s="29"/>
      <c r="N16" s="11"/>
      <c r="O16" s="30"/>
      <c r="P16" s="30"/>
      <c r="Q16" s="34"/>
      <c r="R16" s="34"/>
      <c r="S16" s="34"/>
    </row>
    <row r="17" spans="1:19" ht="21.75" customHeight="1">
      <c r="A17" s="11"/>
      <c r="B17" s="21" t="s">
        <v>12</v>
      </c>
      <c r="C17" s="13"/>
      <c r="D17" s="13"/>
      <c r="E17" s="35"/>
      <c r="F17" s="29"/>
      <c r="G17" s="29"/>
      <c r="H17" s="11"/>
      <c r="I17" s="29"/>
      <c r="J17" s="29"/>
      <c r="K17" s="11"/>
      <c r="L17" s="29"/>
      <c r="M17" s="29"/>
      <c r="N17" s="11"/>
      <c r="O17" s="30"/>
      <c r="P17" s="30"/>
      <c r="Q17" s="34"/>
      <c r="R17" s="34"/>
      <c r="S17" s="34"/>
    </row>
    <row r="18" spans="1:19" ht="21.75" customHeight="1">
      <c r="A18" s="11"/>
      <c r="B18" s="21"/>
      <c r="C18" s="13"/>
      <c r="D18" s="13"/>
      <c r="E18" s="35"/>
      <c r="F18" s="29"/>
      <c r="G18" s="29"/>
      <c r="H18" s="11"/>
      <c r="I18" s="29"/>
      <c r="J18" s="29"/>
      <c r="K18" s="11"/>
      <c r="L18" s="29"/>
      <c r="M18" s="29"/>
      <c r="N18" s="11"/>
      <c r="O18" s="30"/>
      <c r="P18" s="30"/>
      <c r="Q18" s="34"/>
      <c r="R18" s="34"/>
      <c r="S18" s="34"/>
    </row>
    <row r="19" spans="1:19" ht="21.75" customHeight="1">
      <c r="A19" s="11">
        <v>1</v>
      </c>
      <c r="B19" s="12" t="s">
        <v>31</v>
      </c>
      <c r="C19" s="13">
        <v>3</v>
      </c>
      <c r="D19" s="25" t="s">
        <v>38</v>
      </c>
      <c r="E19" s="31">
        <v>2</v>
      </c>
      <c r="F19" s="29">
        <v>649</v>
      </c>
      <c r="G19" s="30">
        <v>1793000</v>
      </c>
      <c r="H19" s="31">
        <v>0</v>
      </c>
      <c r="I19" s="29">
        <v>593</v>
      </c>
      <c r="J19" s="28">
        <v>1530000</v>
      </c>
      <c r="K19" s="31">
        <v>0</v>
      </c>
      <c r="L19" s="29">
        <v>542</v>
      </c>
      <c r="M19" s="29">
        <v>1642500</v>
      </c>
      <c r="N19" s="31">
        <v>0</v>
      </c>
      <c r="O19" s="30">
        <v>880</v>
      </c>
      <c r="P19" s="30">
        <v>2333000</v>
      </c>
      <c r="Q19" s="36">
        <f>E19+H19+K19+N19</f>
        <v>2</v>
      </c>
      <c r="R19" s="32">
        <f>F19+I19+L19+O19</f>
        <v>2664</v>
      </c>
      <c r="S19" s="32">
        <f>G19+J19+M19+P19</f>
        <v>7298500</v>
      </c>
    </row>
    <row r="20" spans="1:19" ht="21.75" customHeight="1">
      <c r="A20" s="11">
        <v>2</v>
      </c>
      <c r="B20" s="12" t="s">
        <v>32</v>
      </c>
      <c r="C20" s="13">
        <v>7</v>
      </c>
      <c r="D20" s="25" t="s">
        <v>38</v>
      </c>
      <c r="E20" s="31">
        <v>0</v>
      </c>
      <c r="F20" s="29">
        <v>654</v>
      </c>
      <c r="G20" s="29">
        <v>3270000</v>
      </c>
      <c r="H20" s="31">
        <v>0</v>
      </c>
      <c r="I20" s="31">
        <v>564</v>
      </c>
      <c r="J20" s="28">
        <v>2820000</v>
      </c>
      <c r="K20" s="31">
        <v>0</v>
      </c>
      <c r="L20" s="29">
        <v>657</v>
      </c>
      <c r="M20" s="29">
        <v>3285000</v>
      </c>
      <c r="N20" s="31">
        <v>0</v>
      </c>
      <c r="O20" s="30">
        <v>781</v>
      </c>
      <c r="P20" s="30">
        <v>3905000</v>
      </c>
      <c r="Q20" s="31">
        <f>E20+H20+K20+N20</f>
        <v>0</v>
      </c>
      <c r="R20" s="32">
        <f>O20+L20+I20+F20</f>
        <v>2656</v>
      </c>
      <c r="S20" s="32">
        <f>G20+J20+M20+P20</f>
        <v>13280000</v>
      </c>
    </row>
    <row r="21" spans="1:19" ht="21.75" customHeight="1">
      <c r="A21" s="11"/>
      <c r="B21" s="12"/>
      <c r="C21" s="13"/>
      <c r="D21" s="13"/>
      <c r="E21" s="35"/>
      <c r="F21" s="29"/>
      <c r="G21" s="29"/>
      <c r="H21" s="11"/>
      <c r="I21" s="29"/>
      <c r="J21" s="29"/>
      <c r="K21" s="11"/>
      <c r="L21" s="29"/>
      <c r="M21" s="29"/>
      <c r="N21" s="11"/>
      <c r="O21" s="30"/>
      <c r="P21" s="30"/>
      <c r="Q21" s="34"/>
      <c r="R21" s="34"/>
      <c r="S21" s="34"/>
    </row>
    <row r="22" spans="1:19" ht="21.75" customHeight="1">
      <c r="A22" s="11"/>
      <c r="B22" s="21" t="s">
        <v>13</v>
      </c>
      <c r="C22" s="13"/>
      <c r="D22" s="24"/>
      <c r="E22" s="35"/>
      <c r="F22" s="29"/>
      <c r="G22" s="29"/>
      <c r="H22" s="11"/>
      <c r="I22" s="29"/>
      <c r="J22" s="29"/>
      <c r="K22" s="11"/>
      <c r="L22" s="29"/>
      <c r="M22" s="29"/>
      <c r="N22" s="11"/>
      <c r="O22" s="30"/>
      <c r="P22" s="30"/>
      <c r="Q22" s="34"/>
      <c r="R22" s="34"/>
      <c r="S22" s="34"/>
    </row>
    <row r="23" spans="1:19" ht="21.75" customHeight="1">
      <c r="A23" s="11"/>
      <c r="B23" s="21"/>
      <c r="C23" s="13"/>
      <c r="D23" s="24"/>
      <c r="E23" s="35"/>
      <c r="F23" s="29"/>
      <c r="G23" s="29"/>
      <c r="H23" s="11"/>
      <c r="I23" s="29"/>
      <c r="J23" s="29"/>
      <c r="K23" s="11"/>
      <c r="L23" s="29"/>
      <c r="M23" s="29"/>
      <c r="N23" s="11"/>
      <c r="O23" s="30"/>
      <c r="P23" s="30"/>
      <c r="Q23" s="34"/>
      <c r="R23" s="34"/>
      <c r="S23" s="34"/>
    </row>
    <row r="24" spans="1:19" ht="21.75" customHeight="1">
      <c r="A24" s="11">
        <v>1</v>
      </c>
      <c r="B24" s="12" t="s">
        <v>33</v>
      </c>
      <c r="C24" s="13">
        <v>87</v>
      </c>
      <c r="D24" s="13">
        <v>13</v>
      </c>
      <c r="E24" s="35">
        <v>0</v>
      </c>
      <c r="F24" s="29">
        <v>81480</v>
      </c>
      <c r="G24" s="29">
        <v>1385177606</v>
      </c>
      <c r="H24" s="31">
        <v>0</v>
      </c>
      <c r="I24" s="29">
        <v>66205</v>
      </c>
      <c r="J24" s="29">
        <v>1184850880</v>
      </c>
      <c r="K24" s="35">
        <v>0</v>
      </c>
      <c r="L24" s="29">
        <v>58891</v>
      </c>
      <c r="M24" s="29">
        <v>1041083194</v>
      </c>
      <c r="N24" s="35">
        <v>0</v>
      </c>
      <c r="O24" s="30">
        <v>114471</v>
      </c>
      <c r="P24" s="30">
        <v>2962288675</v>
      </c>
      <c r="Q24" s="34">
        <f>E24+H24+K24+N24</f>
        <v>0</v>
      </c>
      <c r="R24" s="32">
        <f>F24+I24+L24+O24</f>
        <v>321047</v>
      </c>
      <c r="S24" s="32">
        <f>G24+J24+M24+P24</f>
        <v>6573400355</v>
      </c>
    </row>
    <row r="25" spans="1:19" ht="21.75" customHeight="1">
      <c r="A25" s="11">
        <v>2</v>
      </c>
      <c r="B25" s="27" t="s">
        <v>34</v>
      </c>
      <c r="C25" s="13">
        <v>28</v>
      </c>
      <c r="D25" s="13">
        <v>4</v>
      </c>
      <c r="E25" s="31">
        <v>0</v>
      </c>
      <c r="F25" s="29">
        <v>10471</v>
      </c>
      <c r="G25" s="29">
        <v>258488664</v>
      </c>
      <c r="H25" s="31">
        <v>0</v>
      </c>
      <c r="I25" s="29">
        <v>11543</v>
      </c>
      <c r="J25" s="29">
        <v>280229304</v>
      </c>
      <c r="K25" s="35">
        <v>0</v>
      </c>
      <c r="L25" s="29">
        <v>9267</v>
      </c>
      <c r="M25" s="29">
        <v>199341485</v>
      </c>
      <c r="N25" s="30">
        <v>0</v>
      </c>
      <c r="O25" s="30">
        <v>29767</v>
      </c>
      <c r="P25" s="30">
        <v>574653876</v>
      </c>
      <c r="Q25" s="36">
        <f>K25+N25</f>
        <v>0</v>
      </c>
      <c r="R25" s="32">
        <f t="shared" ref="R25:S28" si="1">F25+I25+L25+O25</f>
        <v>61048</v>
      </c>
      <c r="S25" s="32">
        <f>G25+J25+M25+P25</f>
        <v>1312713329</v>
      </c>
    </row>
    <row r="26" spans="1:19" ht="21.75" customHeight="1">
      <c r="A26" s="11">
        <v>3</v>
      </c>
      <c r="B26" s="27" t="s">
        <v>35</v>
      </c>
      <c r="C26" s="13">
        <v>10</v>
      </c>
      <c r="D26" s="13">
        <v>2</v>
      </c>
      <c r="E26" s="31">
        <v>0</v>
      </c>
      <c r="F26" s="29">
        <v>5000</v>
      </c>
      <c r="G26" s="29">
        <v>56000000</v>
      </c>
      <c r="H26" s="31">
        <v>0</v>
      </c>
      <c r="I26" s="29">
        <v>6400</v>
      </c>
      <c r="J26" s="29">
        <v>72600000</v>
      </c>
      <c r="K26" s="31">
        <v>0</v>
      </c>
      <c r="L26" s="29">
        <v>5300</v>
      </c>
      <c r="M26" s="29">
        <v>61370000</v>
      </c>
      <c r="N26" s="31">
        <v>0</v>
      </c>
      <c r="O26" s="30">
        <v>13250</v>
      </c>
      <c r="P26" s="30">
        <v>161125000</v>
      </c>
      <c r="Q26" s="31">
        <v>0</v>
      </c>
      <c r="R26" s="32">
        <f t="shared" si="1"/>
        <v>29950</v>
      </c>
      <c r="S26" s="32">
        <f>G26+J26+M26+P26</f>
        <v>351095000</v>
      </c>
    </row>
    <row r="27" spans="1:19" ht="21.75" customHeight="1">
      <c r="A27" s="11">
        <v>4</v>
      </c>
      <c r="B27" s="27" t="s">
        <v>36</v>
      </c>
      <c r="C27" s="13">
        <v>23</v>
      </c>
      <c r="D27" s="13">
        <v>11</v>
      </c>
      <c r="E27" s="35">
        <v>0</v>
      </c>
      <c r="F27" s="29">
        <v>5539</v>
      </c>
      <c r="G27" s="30">
        <v>88624000</v>
      </c>
      <c r="H27" s="35">
        <v>0</v>
      </c>
      <c r="I27" s="29">
        <v>6504</v>
      </c>
      <c r="J27" s="29">
        <v>104064000</v>
      </c>
      <c r="K27" s="35">
        <v>0</v>
      </c>
      <c r="L27" s="29">
        <v>5403</v>
      </c>
      <c r="M27" s="29">
        <v>86448000</v>
      </c>
      <c r="N27" s="30">
        <v>0</v>
      </c>
      <c r="O27" s="30">
        <v>19736</v>
      </c>
      <c r="P27" s="30">
        <v>355248000</v>
      </c>
      <c r="Q27" s="34">
        <f>E27+H27+K27+N27</f>
        <v>0</v>
      </c>
      <c r="R27" s="32">
        <f>F27+I27+L27+O27</f>
        <v>37182</v>
      </c>
      <c r="S27" s="32">
        <f>G27+J27+M27+P27</f>
        <v>634384000</v>
      </c>
    </row>
    <row r="28" spans="1:19" ht="21.75" customHeight="1">
      <c r="A28" s="11">
        <v>5</v>
      </c>
      <c r="B28" s="27" t="s">
        <v>37</v>
      </c>
      <c r="C28" s="13">
        <v>8</v>
      </c>
      <c r="D28" s="25" t="s">
        <v>38</v>
      </c>
      <c r="E28" s="31">
        <v>0</v>
      </c>
      <c r="F28" s="29">
        <v>3286</v>
      </c>
      <c r="G28" s="30">
        <v>14421900</v>
      </c>
      <c r="H28" s="31">
        <v>0</v>
      </c>
      <c r="I28" s="29">
        <v>3031</v>
      </c>
      <c r="J28" s="30">
        <v>8883600</v>
      </c>
      <c r="K28" s="31">
        <v>0</v>
      </c>
      <c r="L28" s="29">
        <v>1861</v>
      </c>
      <c r="M28" s="29">
        <v>5988900</v>
      </c>
      <c r="N28" s="31">
        <v>0</v>
      </c>
      <c r="O28" s="30">
        <v>2557</v>
      </c>
      <c r="P28" s="30">
        <v>11509200</v>
      </c>
      <c r="Q28" s="34">
        <f>E28+H28+K28+N28</f>
        <v>0</v>
      </c>
      <c r="R28" s="32">
        <f t="shared" si="1"/>
        <v>10735</v>
      </c>
      <c r="S28" s="32">
        <f t="shared" si="1"/>
        <v>40803600</v>
      </c>
    </row>
    <row r="29" spans="1:19" ht="21.75" customHeight="1">
      <c r="A29" s="11">
        <v>6</v>
      </c>
      <c r="B29" s="27" t="s">
        <v>47</v>
      </c>
      <c r="C29" s="13">
        <v>18</v>
      </c>
      <c r="D29" s="25">
        <v>2</v>
      </c>
      <c r="E29" s="31">
        <v>0</v>
      </c>
      <c r="F29" s="29">
        <v>5066</v>
      </c>
      <c r="G29" s="30">
        <v>37995400</v>
      </c>
      <c r="H29" s="31">
        <v>0</v>
      </c>
      <c r="I29" s="29">
        <v>4588</v>
      </c>
      <c r="J29" s="30">
        <v>34415800</v>
      </c>
      <c r="K29" s="35">
        <v>0</v>
      </c>
      <c r="L29" s="29">
        <v>2465</v>
      </c>
      <c r="M29" s="29">
        <v>27110400</v>
      </c>
      <c r="N29" s="31">
        <v>0</v>
      </c>
      <c r="O29" s="29">
        <v>7578</v>
      </c>
      <c r="P29" s="29">
        <v>78283300</v>
      </c>
      <c r="Q29" s="36">
        <f>E29+H29+K29+N29</f>
        <v>0</v>
      </c>
      <c r="R29" s="34">
        <f>F29+I29+L29+O29</f>
        <v>19697</v>
      </c>
      <c r="S29" s="32">
        <f>P29+M29+J29+G29</f>
        <v>177804900</v>
      </c>
    </row>
    <row r="30" spans="1:19" ht="21.75" customHeight="1">
      <c r="A30" s="11"/>
      <c r="B30" s="12"/>
      <c r="C30" s="13"/>
      <c r="D30" s="13"/>
      <c r="E30" s="35"/>
      <c r="F30" s="14"/>
      <c r="G30" s="14"/>
      <c r="H30" s="11"/>
      <c r="I30" s="14"/>
      <c r="J30" s="14"/>
      <c r="K30" s="11"/>
      <c r="L30" s="14"/>
      <c r="M30" s="14"/>
      <c r="N30" s="11"/>
      <c r="O30" s="14"/>
      <c r="P30" s="14"/>
      <c r="Q30" s="34"/>
      <c r="R30" s="15"/>
      <c r="S30" s="15"/>
    </row>
    <row r="31" spans="1:19" ht="21.75" customHeight="1">
      <c r="A31" s="14" t="s">
        <v>22</v>
      </c>
      <c r="B31" s="16"/>
      <c r="C31" s="41">
        <f>SUM(C13:C30)</f>
        <v>202</v>
      </c>
      <c r="D31" s="41">
        <f>SUM(D13:D30)</f>
        <v>33</v>
      </c>
      <c r="E31" s="42">
        <f t="shared" ref="E31:N31" si="2">SUM(E11:E30)</f>
        <v>2</v>
      </c>
      <c r="F31" s="43">
        <f t="shared" si="2"/>
        <v>116364</v>
      </c>
      <c r="G31" s="43">
        <f t="shared" si="2"/>
        <v>1846994493</v>
      </c>
      <c r="H31" s="43">
        <f t="shared" si="2"/>
        <v>0</v>
      </c>
      <c r="I31" s="43">
        <f t="shared" si="2"/>
        <v>103719</v>
      </c>
      <c r="J31" s="43">
        <f t="shared" si="2"/>
        <v>1712784584</v>
      </c>
      <c r="K31" s="55">
        <f t="shared" si="2"/>
        <v>0</v>
      </c>
      <c r="L31" s="43">
        <f t="shared" si="2"/>
        <v>87549</v>
      </c>
      <c r="M31" s="43">
        <f t="shared" si="2"/>
        <v>1445198479</v>
      </c>
      <c r="N31" s="43">
        <f t="shared" si="2"/>
        <v>5</v>
      </c>
      <c r="O31" s="43">
        <f>SUM(O11:O30)</f>
        <v>195384</v>
      </c>
      <c r="P31" s="43">
        <f>SUM(P11:P30)</f>
        <v>4201964051</v>
      </c>
      <c r="Q31" s="42">
        <f>SUM(Q13:Q30)</f>
        <v>7</v>
      </c>
      <c r="R31" s="43">
        <f>SUM(R13:R30)</f>
        <v>503016</v>
      </c>
      <c r="S31" s="43">
        <f>SUM(S13:S30)</f>
        <v>9206941607</v>
      </c>
    </row>
    <row r="32" spans="1:19" ht="21.75" customHeight="1">
      <c r="A32" s="17"/>
      <c r="B32" s="17"/>
      <c r="C32" s="18"/>
      <c r="D32" s="18"/>
      <c r="E32" s="19"/>
      <c r="F32" s="19"/>
      <c r="G32" s="1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topLeftCell="A26" zoomScale="70" zoomScaleNormal="90" zoomScaleSheetLayoutView="70" workbookViewId="0">
      <selection activeCell="C39" sqref="C39"/>
    </sheetView>
  </sheetViews>
  <sheetFormatPr defaultRowHeight="14.25"/>
  <cols>
    <col min="1" max="1" width="5.5703125" style="1" customWidth="1"/>
    <col min="2" max="2" width="35.42578125" style="1" customWidth="1"/>
    <col min="3" max="4" width="6.7109375" style="1" customWidth="1"/>
    <col min="5" max="5" width="11.5703125" style="1" bestFit="1" customWidth="1"/>
    <col min="6" max="6" width="14.42578125" style="1" customWidth="1"/>
    <col min="7" max="7" width="21.85546875" style="1" customWidth="1"/>
    <col min="8" max="8" width="11.5703125" style="1" bestFit="1" customWidth="1"/>
    <col min="9" max="9" width="14.28515625" style="1" customWidth="1"/>
    <col min="10" max="10" width="22" style="1" customWidth="1"/>
    <col min="11" max="11" width="11.5703125" style="1" bestFit="1" customWidth="1"/>
    <col min="12" max="12" width="13.85546875" style="1" customWidth="1"/>
    <col min="13" max="13" width="22.28515625" style="1" customWidth="1"/>
    <col min="14" max="15" width="14.42578125" style="1" bestFit="1" customWidth="1"/>
    <col min="16" max="16" width="22" style="1" customWidth="1"/>
    <col min="17" max="17" width="11.5703125" style="1" customWidth="1"/>
    <col min="18" max="18" width="14.42578125" style="1" customWidth="1"/>
    <col min="19" max="19" width="24.42578125" style="1" customWidth="1"/>
    <col min="20" max="21" width="9.140625" style="1"/>
    <col min="22" max="22" width="10" style="1" bestFit="1" customWidth="1"/>
    <col min="23" max="211" width="9.140625" style="1"/>
    <col min="212" max="212" width="5" style="1" customWidth="1"/>
    <col min="213" max="213" width="27.42578125" style="1" customWidth="1"/>
    <col min="214" max="239" width="5.7109375" style="1" customWidth="1"/>
    <col min="240" max="467" width="9.140625" style="1"/>
    <col min="468" max="468" width="5" style="1" customWidth="1"/>
    <col min="469" max="469" width="27.42578125" style="1" customWidth="1"/>
    <col min="470" max="495" width="5.7109375" style="1" customWidth="1"/>
    <col min="496" max="723" width="9.140625" style="1"/>
    <col min="724" max="724" width="5" style="1" customWidth="1"/>
    <col min="725" max="725" width="27.42578125" style="1" customWidth="1"/>
    <col min="726" max="751" width="5.7109375" style="1" customWidth="1"/>
    <col min="752" max="979" width="9.140625" style="1"/>
    <col min="980" max="980" width="5" style="1" customWidth="1"/>
    <col min="981" max="981" width="27.42578125" style="1" customWidth="1"/>
    <col min="982" max="1007" width="5.7109375" style="1" customWidth="1"/>
    <col min="1008" max="1235" width="9.140625" style="1"/>
    <col min="1236" max="1236" width="5" style="1" customWidth="1"/>
    <col min="1237" max="1237" width="27.42578125" style="1" customWidth="1"/>
    <col min="1238" max="1263" width="5.7109375" style="1" customWidth="1"/>
    <col min="1264" max="1491" width="9.140625" style="1"/>
    <col min="1492" max="1492" width="5" style="1" customWidth="1"/>
    <col min="1493" max="1493" width="27.42578125" style="1" customWidth="1"/>
    <col min="1494" max="1519" width="5.7109375" style="1" customWidth="1"/>
    <col min="1520" max="1747" width="9.140625" style="1"/>
    <col min="1748" max="1748" width="5" style="1" customWidth="1"/>
    <col min="1749" max="1749" width="27.42578125" style="1" customWidth="1"/>
    <col min="1750" max="1775" width="5.7109375" style="1" customWidth="1"/>
    <col min="1776" max="2003" width="9.140625" style="1"/>
    <col min="2004" max="2004" width="5" style="1" customWidth="1"/>
    <col min="2005" max="2005" width="27.42578125" style="1" customWidth="1"/>
    <col min="2006" max="2031" width="5.7109375" style="1" customWidth="1"/>
    <col min="2032" max="2259" width="9.140625" style="1"/>
    <col min="2260" max="2260" width="5" style="1" customWidth="1"/>
    <col min="2261" max="2261" width="27.42578125" style="1" customWidth="1"/>
    <col min="2262" max="2287" width="5.7109375" style="1" customWidth="1"/>
    <col min="2288" max="2515" width="9.140625" style="1"/>
    <col min="2516" max="2516" width="5" style="1" customWidth="1"/>
    <col min="2517" max="2517" width="27.42578125" style="1" customWidth="1"/>
    <col min="2518" max="2543" width="5.7109375" style="1" customWidth="1"/>
    <col min="2544" max="2771" width="9.140625" style="1"/>
    <col min="2772" max="2772" width="5" style="1" customWidth="1"/>
    <col min="2773" max="2773" width="27.42578125" style="1" customWidth="1"/>
    <col min="2774" max="2799" width="5.7109375" style="1" customWidth="1"/>
    <col min="2800" max="3027" width="9.140625" style="1"/>
    <col min="3028" max="3028" width="5" style="1" customWidth="1"/>
    <col min="3029" max="3029" width="27.42578125" style="1" customWidth="1"/>
    <col min="3030" max="3055" width="5.7109375" style="1" customWidth="1"/>
    <col min="3056" max="3283" width="9.140625" style="1"/>
    <col min="3284" max="3284" width="5" style="1" customWidth="1"/>
    <col min="3285" max="3285" width="27.42578125" style="1" customWidth="1"/>
    <col min="3286" max="3311" width="5.7109375" style="1" customWidth="1"/>
    <col min="3312" max="3539" width="9.140625" style="1"/>
    <col min="3540" max="3540" width="5" style="1" customWidth="1"/>
    <col min="3541" max="3541" width="27.42578125" style="1" customWidth="1"/>
    <col min="3542" max="3567" width="5.7109375" style="1" customWidth="1"/>
    <col min="3568" max="3795" width="9.140625" style="1"/>
    <col min="3796" max="3796" width="5" style="1" customWidth="1"/>
    <col min="3797" max="3797" width="27.42578125" style="1" customWidth="1"/>
    <col min="3798" max="3823" width="5.7109375" style="1" customWidth="1"/>
    <col min="3824" max="4051" width="9.140625" style="1"/>
    <col min="4052" max="4052" width="5" style="1" customWidth="1"/>
    <col min="4053" max="4053" width="27.42578125" style="1" customWidth="1"/>
    <col min="4054" max="4079" width="5.7109375" style="1" customWidth="1"/>
    <col min="4080" max="4307" width="9.140625" style="1"/>
    <col min="4308" max="4308" width="5" style="1" customWidth="1"/>
    <col min="4309" max="4309" width="27.42578125" style="1" customWidth="1"/>
    <col min="4310" max="4335" width="5.7109375" style="1" customWidth="1"/>
    <col min="4336" max="4563" width="9.140625" style="1"/>
    <col min="4564" max="4564" width="5" style="1" customWidth="1"/>
    <col min="4565" max="4565" width="27.42578125" style="1" customWidth="1"/>
    <col min="4566" max="4591" width="5.7109375" style="1" customWidth="1"/>
    <col min="4592" max="4819" width="9.140625" style="1"/>
    <col min="4820" max="4820" width="5" style="1" customWidth="1"/>
    <col min="4821" max="4821" width="27.42578125" style="1" customWidth="1"/>
    <col min="4822" max="4847" width="5.7109375" style="1" customWidth="1"/>
    <col min="4848" max="5075" width="9.140625" style="1"/>
    <col min="5076" max="5076" width="5" style="1" customWidth="1"/>
    <col min="5077" max="5077" width="27.42578125" style="1" customWidth="1"/>
    <col min="5078" max="5103" width="5.7109375" style="1" customWidth="1"/>
    <col min="5104" max="5331" width="9.140625" style="1"/>
    <col min="5332" max="5332" width="5" style="1" customWidth="1"/>
    <col min="5333" max="5333" width="27.42578125" style="1" customWidth="1"/>
    <col min="5334" max="5359" width="5.7109375" style="1" customWidth="1"/>
    <col min="5360" max="5587" width="9.140625" style="1"/>
    <col min="5588" max="5588" width="5" style="1" customWidth="1"/>
    <col min="5589" max="5589" width="27.42578125" style="1" customWidth="1"/>
    <col min="5590" max="5615" width="5.7109375" style="1" customWidth="1"/>
    <col min="5616" max="5843" width="9.140625" style="1"/>
    <col min="5844" max="5844" width="5" style="1" customWidth="1"/>
    <col min="5845" max="5845" width="27.42578125" style="1" customWidth="1"/>
    <col min="5846" max="5871" width="5.7109375" style="1" customWidth="1"/>
    <col min="5872" max="6099" width="9.140625" style="1"/>
    <col min="6100" max="6100" width="5" style="1" customWidth="1"/>
    <col min="6101" max="6101" width="27.42578125" style="1" customWidth="1"/>
    <col min="6102" max="6127" width="5.7109375" style="1" customWidth="1"/>
    <col min="6128" max="6355" width="9.140625" style="1"/>
    <col min="6356" max="6356" width="5" style="1" customWidth="1"/>
    <col min="6357" max="6357" width="27.42578125" style="1" customWidth="1"/>
    <col min="6358" max="6383" width="5.7109375" style="1" customWidth="1"/>
    <col min="6384" max="6611" width="9.140625" style="1"/>
    <col min="6612" max="6612" width="5" style="1" customWidth="1"/>
    <col min="6613" max="6613" width="27.42578125" style="1" customWidth="1"/>
    <col min="6614" max="6639" width="5.7109375" style="1" customWidth="1"/>
    <col min="6640" max="6867" width="9.140625" style="1"/>
    <col min="6868" max="6868" width="5" style="1" customWidth="1"/>
    <col min="6869" max="6869" width="27.42578125" style="1" customWidth="1"/>
    <col min="6870" max="6895" width="5.7109375" style="1" customWidth="1"/>
    <col min="6896" max="7123" width="9.140625" style="1"/>
    <col min="7124" max="7124" width="5" style="1" customWidth="1"/>
    <col min="7125" max="7125" width="27.42578125" style="1" customWidth="1"/>
    <col min="7126" max="7151" width="5.7109375" style="1" customWidth="1"/>
    <col min="7152" max="7379" width="9.140625" style="1"/>
    <col min="7380" max="7380" width="5" style="1" customWidth="1"/>
    <col min="7381" max="7381" width="27.42578125" style="1" customWidth="1"/>
    <col min="7382" max="7407" width="5.7109375" style="1" customWidth="1"/>
    <col min="7408" max="7635" width="9.140625" style="1"/>
    <col min="7636" max="7636" width="5" style="1" customWidth="1"/>
    <col min="7637" max="7637" width="27.42578125" style="1" customWidth="1"/>
    <col min="7638" max="7663" width="5.7109375" style="1" customWidth="1"/>
    <col min="7664" max="7891" width="9.140625" style="1"/>
    <col min="7892" max="7892" width="5" style="1" customWidth="1"/>
    <col min="7893" max="7893" width="27.42578125" style="1" customWidth="1"/>
    <col min="7894" max="7919" width="5.7109375" style="1" customWidth="1"/>
    <col min="7920" max="8147" width="9.140625" style="1"/>
    <col min="8148" max="8148" width="5" style="1" customWidth="1"/>
    <col min="8149" max="8149" width="27.42578125" style="1" customWidth="1"/>
    <col min="8150" max="8175" width="5.7109375" style="1" customWidth="1"/>
    <col min="8176" max="8403" width="9.140625" style="1"/>
    <col min="8404" max="8404" width="5" style="1" customWidth="1"/>
    <col min="8405" max="8405" width="27.42578125" style="1" customWidth="1"/>
    <col min="8406" max="8431" width="5.7109375" style="1" customWidth="1"/>
    <col min="8432" max="8659" width="9.140625" style="1"/>
    <col min="8660" max="8660" width="5" style="1" customWidth="1"/>
    <col min="8661" max="8661" width="27.42578125" style="1" customWidth="1"/>
    <col min="8662" max="8687" width="5.7109375" style="1" customWidth="1"/>
    <col min="8688" max="8915" width="9.140625" style="1"/>
    <col min="8916" max="8916" width="5" style="1" customWidth="1"/>
    <col min="8917" max="8917" width="27.42578125" style="1" customWidth="1"/>
    <col min="8918" max="8943" width="5.7109375" style="1" customWidth="1"/>
    <col min="8944" max="9171" width="9.140625" style="1"/>
    <col min="9172" max="9172" width="5" style="1" customWidth="1"/>
    <col min="9173" max="9173" width="27.42578125" style="1" customWidth="1"/>
    <col min="9174" max="9199" width="5.7109375" style="1" customWidth="1"/>
    <col min="9200" max="9427" width="9.140625" style="1"/>
    <col min="9428" max="9428" width="5" style="1" customWidth="1"/>
    <col min="9429" max="9429" width="27.42578125" style="1" customWidth="1"/>
    <col min="9430" max="9455" width="5.7109375" style="1" customWidth="1"/>
    <col min="9456" max="9683" width="9.140625" style="1"/>
    <col min="9684" max="9684" width="5" style="1" customWidth="1"/>
    <col min="9685" max="9685" width="27.42578125" style="1" customWidth="1"/>
    <col min="9686" max="9711" width="5.7109375" style="1" customWidth="1"/>
    <col min="9712" max="9939" width="9.140625" style="1"/>
    <col min="9940" max="9940" width="5" style="1" customWidth="1"/>
    <col min="9941" max="9941" width="27.42578125" style="1" customWidth="1"/>
    <col min="9942" max="9967" width="5.7109375" style="1" customWidth="1"/>
    <col min="9968" max="10195" width="9.140625" style="1"/>
    <col min="10196" max="10196" width="5" style="1" customWidth="1"/>
    <col min="10197" max="10197" width="27.42578125" style="1" customWidth="1"/>
    <col min="10198" max="10223" width="5.7109375" style="1" customWidth="1"/>
    <col min="10224" max="10451" width="9.140625" style="1"/>
    <col min="10452" max="10452" width="5" style="1" customWidth="1"/>
    <col min="10453" max="10453" width="27.42578125" style="1" customWidth="1"/>
    <col min="10454" max="10479" width="5.7109375" style="1" customWidth="1"/>
    <col min="10480" max="10707" width="9.140625" style="1"/>
    <col min="10708" max="10708" width="5" style="1" customWidth="1"/>
    <col min="10709" max="10709" width="27.42578125" style="1" customWidth="1"/>
    <col min="10710" max="10735" width="5.7109375" style="1" customWidth="1"/>
    <col min="10736" max="10963" width="9.140625" style="1"/>
    <col min="10964" max="10964" width="5" style="1" customWidth="1"/>
    <col min="10965" max="10965" width="27.42578125" style="1" customWidth="1"/>
    <col min="10966" max="10991" width="5.7109375" style="1" customWidth="1"/>
    <col min="10992" max="11219" width="9.140625" style="1"/>
    <col min="11220" max="11220" width="5" style="1" customWidth="1"/>
    <col min="11221" max="11221" width="27.42578125" style="1" customWidth="1"/>
    <col min="11222" max="11247" width="5.7109375" style="1" customWidth="1"/>
    <col min="11248" max="11475" width="9.140625" style="1"/>
    <col min="11476" max="11476" width="5" style="1" customWidth="1"/>
    <col min="11477" max="11477" width="27.42578125" style="1" customWidth="1"/>
    <col min="11478" max="11503" width="5.7109375" style="1" customWidth="1"/>
    <col min="11504" max="11731" width="9.140625" style="1"/>
    <col min="11732" max="11732" width="5" style="1" customWidth="1"/>
    <col min="11733" max="11733" width="27.42578125" style="1" customWidth="1"/>
    <col min="11734" max="11759" width="5.7109375" style="1" customWidth="1"/>
    <col min="11760" max="11987" width="9.140625" style="1"/>
    <col min="11988" max="11988" width="5" style="1" customWidth="1"/>
    <col min="11989" max="11989" width="27.42578125" style="1" customWidth="1"/>
    <col min="11990" max="12015" width="5.7109375" style="1" customWidth="1"/>
    <col min="12016" max="12243" width="9.140625" style="1"/>
    <col min="12244" max="12244" width="5" style="1" customWidth="1"/>
    <col min="12245" max="12245" width="27.42578125" style="1" customWidth="1"/>
    <col min="12246" max="12271" width="5.7109375" style="1" customWidth="1"/>
    <col min="12272" max="12499" width="9.140625" style="1"/>
    <col min="12500" max="12500" width="5" style="1" customWidth="1"/>
    <col min="12501" max="12501" width="27.42578125" style="1" customWidth="1"/>
    <col min="12502" max="12527" width="5.7109375" style="1" customWidth="1"/>
    <col min="12528" max="12755" width="9.140625" style="1"/>
    <col min="12756" max="12756" width="5" style="1" customWidth="1"/>
    <col min="12757" max="12757" width="27.42578125" style="1" customWidth="1"/>
    <col min="12758" max="12783" width="5.7109375" style="1" customWidth="1"/>
    <col min="12784" max="13011" width="9.140625" style="1"/>
    <col min="13012" max="13012" width="5" style="1" customWidth="1"/>
    <col min="13013" max="13013" width="27.42578125" style="1" customWidth="1"/>
    <col min="13014" max="13039" width="5.7109375" style="1" customWidth="1"/>
    <col min="13040" max="13267" width="9.140625" style="1"/>
    <col min="13268" max="13268" width="5" style="1" customWidth="1"/>
    <col min="13269" max="13269" width="27.42578125" style="1" customWidth="1"/>
    <col min="13270" max="13295" width="5.7109375" style="1" customWidth="1"/>
    <col min="13296" max="13523" width="9.140625" style="1"/>
    <col min="13524" max="13524" width="5" style="1" customWidth="1"/>
    <col min="13525" max="13525" width="27.42578125" style="1" customWidth="1"/>
    <col min="13526" max="13551" width="5.7109375" style="1" customWidth="1"/>
    <col min="13552" max="13779" width="9.140625" style="1"/>
    <col min="13780" max="13780" width="5" style="1" customWidth="1"/>
    <col min="13781" max="13781" width="27.42578125" style="1" customWidth="1"/>
    <col min="13782" max="13807" width="5.7109375" style="1" customWidth="1"/>
    <col min="13808" max="14035" width="9.140625" style="1"/>
    <col min="14036" max="14036" width="5" style="1" customWidth="1"/>
    <col min="14037" max="14037" width="27.42578125" style="1" customWidth="1"/>
    <col min="14038" max="14063" width="5.7109375" style="1" customWidth="1"/>
    <col min="14064" max="14291" width="9.140625" style="1"/>
    <col min="14292" max="14292" width="5" style="1" customWidth="1"/>
    <col min="14293" max="14293" width="27.42578125" style="1" customWidth="1"/>
    <col min="14294" max="14319" width="5.7109375" style="1" customWidth="1"/>
    <col min="14320" max="14547" width="9.140625" style="1"/>
    <col min="14548" max="14548" width="5" style="1" customWidth="1"/>
    <col min="14549" max="14549" width="27.42578125" style="1" customWidth="1"/>
    <col min="14550" max="14575" width="5.7109375" style="1" customWidth="1"/>
    <col min="14576" max="14803" width="9.140625" style="1"/>
    <col min="14804" max="14804" width="5" style="1" customWidth="1"/>
    <col min="14805" max="14805" width="27.42578125" style="1" customWidth="1"/>
    <col min="14806" max="14831" width="5.7109375" style="1" customWidth="1"/>
    <col min="14832" max="15059" width="9.140625" style="1"/>
    <col min="15060" max="15060" width="5" style="1" customWidth="1"/>
    <col min="15061" max="15061" width="27.42578125" style="1" customWidth="1"/>
    <col min="15062" max="15087" width="5.7109375" style="1" customWidth="1"/>
    <col min="15088" max="15315" width="9.140625" style="1"/>
    <col min="15316" max="15316" width="5" style="1" customWidth="1"/>
    <col min="15317" max="15317" width="27.42578125" style="1" customWidth="1"/>
    <col min="15318" max="15343" width="5.7109375" style="1" customWidth="1"/>
    <col min="15344" max="15571" width="9.140625" style="1"/>
    <col min="15572" max="15572" width="5" style="1" customWidth="1"/>
    <col min="15573" max="15573" width="27.42578125" style="1" customWidth="1"/>
    <col min="15574" max="15599" width="5.7109375" style="1" customWidth="1"/>
    <col min="15600" max="15827" width="9.140625" style="1"/>
    <col min="15828" max="15828" width="5" style="1" customWidth="1"/>
    <col min="15829" max="15829" width="27.42578125" style="1" customWidth="1"/>
    <col min="15830" max="15855" width="5.7109375" style="1" customWidth="1"/>
    <col min="15856" max="16083" width="9.140625" style="1"/>
    <col min="16084" max="16084" width="5" style="1" customWidth="1"/>
    <col min="16085" max="16085" width="27.42578125" style="1" customWidth="1"/>
    <col min="16086" max="16111" width="5.7109375" style="1" customWidth="1"/>
    <col min="16112" max="16384" width="9.140625" style="1"/>
  </cols>
  <sheetData>
    <row r="3" spans="1:19" s="3" customFormat="1" ht="25.5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3" customFormat="1" ht="25.5">
      <c r="A4" s="62" t="s">
        <v>45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7.25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0.25">
      <c r="A6" s="6" t="s">
        <v>27</v>
      </c>
      <c r="B6" s="7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0.25">
      <c r="A7" s="9"/>
      <c r="B7" s="9"/>
      <c r="C7" s="9"/>
      <c r="D7" s="9"/>
      <c r="E7" s="7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2" customFormat="1" ht="20.25">
      <c r="A8" s="65" t="s">
        <v>0</v>
      </c>
      <c r="B8" s="73" t="s">
        <v>1</v>
      </c>
      <c r="C8" s="79" t="s">
        <v>26</v>
      </c>
      <c r="D8" s="79"/>
      <c r="E8" s="76" t="s">
        <v>2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Q8" s="67" t="s">
        <v>21</v>
      </c>
      <c r="R8" s="68"/>
      <c r="S8" s="69"/>
    </row>
    <row r="9" spans="1:19" s="2" customFormat="1" ht="21.75" customHeight="1">
      <c r="A9" s="66"/>
      <c r="B9" s="74"/>
      <c r="C9" s="80" t="s">
        <v>3</v>
      </c>
      <c r="D9" s="80" t="s">
        <v>4</v>
      </c>
      <c r="E9" s="63" t="s">
        <v>14</v>
      </c>
      <c r="F9" s="64"/>
      <c r="G9" s="64"/>
      <c r="H9" s="63" t="s">
        <v>15</v>
      </c>
      <c r="I9" s="64"/>
      <c r="J9" s="64"/>
      <c r="K9" s="63" t="s">
        <v>16</v>
      </c>
      <c r="L9" s="64"/>
      <c r="M9" s="64"/>
      <c r="N9" s="63" t="s">
        <v>17</v>
      </c>
      <c r="O9" s="64"/>
      <c r="P9" s="64"/>
      <c r="Q9" s="70"/>
      <c r="R9" s="71"/>
      <c r="S9" s="72"/>
    </row>
    <row r="10" spans="1:19" s="2" customFormat="1" ht="20.25">
      <c r="A10" s="66"/>
      <c r="B10" s="75"/>
      <c r="C10" s="81"/>
      <c r="D10" s="81"/>
      <c r="E10" s="10" t="s">
        <v>8</v>
      </c>
      <c r="F10" s="10" t="s">
        <v>9</v>
      </c>
      <c r="G10" s="10" t="s">
        <v>10</v>
      </c>
      <c r="H10" s="10" t="s">
        <v>8</v>
      </c>
      <c r="I10" s="10" t="s">
        <v>9</v>
      </c>
      <c r="J10" s="10" t="s">
        <v>10</v>
      </c>
      <c r="K10" s="10" t="s">
        <v>8</v>
      </c>
      <c r="L10" s="10" t="s">
        <v>9</v>
      </c>
      <c r="M10" s="10" t="s">
        <v>10</v>
      </c>
      <c r="N10" s="10" t="s">
        <v>8</v>
      </c>
      <c r="O10" s="10" t="s">
        <v>9</v>
      </c>
      <c r="P10" s="10" t="s">
        <v>10</v>
      </c>
      <c r="Q10" s="10" t="s">
        <v>8</v>
      </c>
      <c r="R10" s="10" t="s">
        <v>9</v>
      </c>
      <c r="S10" s="10" t="s">
        <v>10</v>
      </c>
    </row>
    <row r="11" spans="1:19" s="2" customFormat="1" ht="21.75" customHeight="1">
      <c r="A11" s="20"/>
      <c r="B11" s="21" t="s">
        <v>11</v>
      </c>
      <c r="C11" s="22"/>
      <c r="D11" s="22"/>
      <c r="E11" s="34"/>
      <c r="F11" s="53"/>
      <c r="G11" s="53"/>
      <c r="H11" s="34"/>
      <c r="I11" s="53"/>
      <c r="J11" s="53"/>
      <c r="K11" s="34"/>
      <c r="L11" s="53"/>
      <c r="M11" s="53"/>
      <c r="N11" s="34"/>
      <c r="O11" s="53"/>
      <c r="P11" s="53"/>
      <c r="Q11" s="34"/>
      <c r="R11" s="34"/>
      <c r="S11" s="34"/>
    </row>
    <row r="12" spans="1:19" ht="21.75" customHeight="1">
      <c r="A12" s="11"/>
      <c r="B12" s="12"/>
      <c r="C12" s="13"/>
      <c r="D12" s="24"/>
      <c r="E12" s="35"/>
      <c r="F12" s="29"/>
      <c r="G12" s="29"/>
      <c r="H12" s="35"/>
      <c r="I12" s="29"/>
      <c r="J12" s="29"/>
      <c r="K12" s="35"/>
      <c r="L12" s="29"/>
      <c r="M12" s="29"/>
      <c r="N12" s="35"/>
      <c r="O12" s="29"/>
      <c r="P12" s="29"/>
      <c r="Q12" s="34"/>
      <c r="R12" s="34"/>
      <c r="S12" s="34"/>
    </row>
    <row r="13" spans="1:19" ht="21.75" customHeight="1">
      <c r="A13" s="11">
        <v>1</v>
      </c>
      <c r="B13" s="12" t="s">
        <v>28</v>
      </c>
      <c r="C13" s="13">
        <v>15</v>
      </c>
      <c r="D13" s="25">
        <v>1</v>
      </c>
      <c r="E13" s="31">
        <v>0</v>
      </c>
      <c r="F13" s="28">
        <v>4728</v>
      </c>
      <c r="G13" s="30">
        <v>37306400</v>
      </c>
      <c r="H13" s="31">
        <v>0</v>
      </c>
      <c r="I13" s="30">
        <v>2340</v>
      </c>
      <c r="J13" s="30">
        <v>15369000</v>
      </c>
      <c r="K13" s="31">
        <v>6</v>
      </c>
      <c r="L13" s="29">
        <v>22775</v>
      </c>
      <c r="M13" s="29">
        <v>310702000</v>
      </c>
      <c r="N13" s="31">
        <v>0</v>
      </c>
      <c r="O13" s="29">
        <v>3670</v>
      </c>
      <c r="P13" s="29">
        <v>26561000</v>
      </c>
      <c r="Q13" s="36">
        <f t="shared" ref="Q13:S15" si="0">E13+H13+K13+N13</f>
        <v>6</v>
      </c>
      <c r="R13" s="32">
        <f t="shared" si="0"/>
        <v>33513</v>
      </c>
      <c r="S13" s="32">
        <f t="shared" si="0"/>
        <v>389938400</v>
      </c>
    </row>
    <row r="14" spans="1:19" ht="21.75" customHeight="1">
      <c r="A14" s="11">
        <v>2</v>
      </c>
      <c r="B14" s="12" t="s">
        <v>29</v>
      </c>
      <c r="C14" s="13">
        <v>1</v>
      </c>
      <c r="D14" s="25" t="s">
        <v>38</v>
      </c>
      <c r="E14" s="35">
        <v>0</v>
      </c>
      <c r="F14" s="35">
        <v>4250</v>
      </c>
      <c r="G14" s="35">
        <v>17000000</v>
      </c>
      <c r="H14" s="31">
        <v>5</v>
      </c>
      <c r="I14" s="35">
        <v>0</v>
      </c>
      <c r="J14" s="35">
        <v>0</v>
      </c>
      <c r="K14" s="31">
        <v>0</v>
      </c>
      <c r="L14" s="35">
        <v>3300</v>
      </c>
      <c r="M14" s="35">
        <v>13200000</v>
      </c>
      <c r="N14" s="35">
        <v>6</v>
      </c>
      <c r="O14" s="35">
        <v>2550</v>
      </c>
      <c r="P14" s="35">
        <v>10200000</v>
      </c>
      <c r="Q14" s="36">
        <f t="shared" si="0"/>
        <v>11</v>
      </c>
      <c r="R14" s="32">
        <f t="shared" si="0"/>
        <v>10100</v>
      </c>
      <c r="S14" s="32">
        <f t="shared" si="0"/>
        <v>40400000</v>
      </c>
    </row>
    <row r="15" spans="1:19" ht="21.75" customHeight="1">
      <c r="A15" s="11">
        <v>3</v>
      </c>
      <c r="B15" s="12" t="s">
        <v>30</v>
      </c>
      <c r="C15" s="13">
        <v>2</v>
      </c>
      <c r="D15" s="25" t="s">
        <v>38</v>
      </c>
      <c r="E15" s="31">
        <v>4</v>
      </c>
      <c r="F15" s="31">
        <v>659</v>
      </c>
      <c r="G15" s="35">
        <v>0</v>
      </c>
      <c r="H15" s="31">
        <v>0</v>
      </c>
      <c r="I15" s="31">
        <v>892</v>
      </c>
      <c r="J15" s="31">
        <v>0</v>
      </c>
      <c r="K15" s="31">
        <v>6</v>
      </c>
      <c r="L15" s="31">
        <v>2600</v>
      </c>
      <c r="M15" s="31">
        <v>0</v>
      </c>
      <c r="N15" s="31">
        <v>0</v>
      </c>
      <c r="O15" s="31">
        <v>873</v>
      </c>
      <c r="P15" s="35">
        <v>625000</v>
      </c>
      <c r="Q15" s="36">
        <f t="shared" si="0"/>
        <v>10</v>
      </c>
      <c r="R15" s="32">
        <f t="shared" si="0"/>
        <v>5024</v>
      </c>
      <c r="S15" s="32">
        <f t="shared" si="0"/>
        <v>625000</v>
      </c>
    </row>
    <row r="16" spans="1:19" ht="21.75" customHeight="1">
      <c r="A16" s="11"/>
      <c r="B16" s="12"/>
      <c r="C16" s="13"/>
      <c r="D16" s="13"/>
      <c r="E16" s="35"/>
      <c r="F16" s="29"/>
      <c r="G16" s="29"/>
      <c r="H16" s="35"/>
      <c r="I16" s="29"/>
      <c r="J16" s="29"/>
      <c r="K16" s="35"/>
      <c r="L16" s="29"/>
      <c r="M16" s="29"/>
      <c r="N16" s="35"/>
      <c r="O16" s="29"/>
      <c r="P16" s="29"/>
      <c r="Q16" s="34"/>
      <c r="R16" s="34"/>
      <c r="S16" s="34"/>
    </row>
    <row r="17" spans="1:19" ht="21.75" customHeight="1">
      <c r="A17" s="11"/>
      <c r="B17" s="21" t="s">
        <v>12</v>
      </c>
      <c r="C17" s="13"/>
      <c r="D17" s="13"/>
      <c r="E17" s="35"/>
      <c r="F17" s="29"/>
      <c r="G17" s="29"/>
      <c r="H17" s="35"/>
      <c r="I17" s="29"/>
      <c r="J17" s="29"/>
      <c r="K17" s="35"/>
      <c r="L17" s="29"/>
      <c r="M17" s="29"/>
      <c r="N17" s="35"/>
      <c r="O17" s="29"/>
      <c r="P17" s="29"/>
      <c r="Q17" s="34"/>
      <c r="R17" s="34"/>
      <c r="S17" s="34"/>
    </row>
    <row r="18" spans="1:19" ht="21.75" customHeight="1">
      <c r="A18" s="11"/>
      <c r="B18" s="21"/>
      <c r="C18" s="13"/>
      <c r="D18" s="13"/>
      <c r="E18" s="35"/>
      <c r="F18" s="29"/>
      <c r="G18" s="29"/>
      <c r="H18" s="35"/>
      <c r="I18" s="29"/>
      <c r="J18" s="29"/>
      <c r="K18" s="35"/>
      <c r="L18" s="29"/>
      <c r="M18" s="29"/>
      <c r="N18" s="35"/>
      <c r="O18" s="29"/>
      <c r="P18" s="29"/>
      <c r="Q18" s="34"/>
      <c r="R18" s="34"/>
      <c r="S18" s="34"/>
    </row>
    <row r="19" spans="1:19" ht="21.75" customHeight="1">
      <c r="A19" s="11">
        <v>1</v>
      </c>
      <c r="B19" s="12" t="s">
        <v>31</v>
      </c>
      <c r="C19" s="13">
        <v>3</v>
      </c>
      <c r="D19" s="25" t="s">
        <v>38</v>
      </c>
      <c r="E19" s="31">
        <v>0</v>
      </c>
      <c r="F19" s="29">
        <v>837</v>
      </c>
      <c r="G19" s="30">
        <v>2281000</v>
      </c>
      <c r="H19" s="31">
        <v>0</v>
      </c>
      <c r="I19" s="29">
        <v>505</v>
      </c>
      <c r="J19" s="28">
        <v>1278000</v>
      </c>
      <c r="K19" s="31">
        <v>0</v>
      </c>
      <c r="L19" s="29">
        <v>3599</v>
      </c>
      <c r="M19" s="29">
        <v>9401000</v>
      </c>
      <c r="N19" s="36">
        <v>0</v>
      </c>
      <c r="O19" s="35">
        <v>625</v>
      </c>
      <c r="P19" s="29">
        <v>1574000</v>
      </c>
      <c r="Q19" s="36">
        <f t="shared" ref="Q19:S20" si="1">E19+H19+K19+N19</f>
        <v>0</v>
      </c>
      <c r="R19" s="32">
        <f t="shared" si="1"/>
        <v>5566</v>
      </c>
      <c r="S19" s="32">
        <f t="shared" si="1"/>
        <v>14534000</v>
      </c>
    </row>
    <row r="20" spans="1:19" ht="21.75" customHeight="1">
      <c r="A20" s="11">
        <v>2</v>
      </c>
      <c r="B20" s="12" t="s">
        <v>32</v>
      </c>
      <c r="C20" s="13">
        <v>7</v>
      </c>
      <c r="D20" s="25" t="s">
        <v>38</v>
      </c>
      <c r="E20" s="31">
        <v>0</v>
      </c>
      <c r="F20" s="29">
        <v>500</v>
      </c>
      <c r="G20" s="29">
        <v>2500000</v>
      </c>
      <c r="H20" s="31">
        <v>0</v>
      </c>
      <c r="I20" s="29">
        <v>900</v>
      </c>
      <c r="J20" s="29">
        <v>4500000</v>
      </c>
      <c r="K20" s="31">
        <v>0</v>
      </c>
      <c r="L20" s="29">
        <v>625</v>
      </c>
      <c r="M20" s="29">
        <v>3125000</v>
      </c>
      <c r="N20" s="36">
        <v>0</v>
      </c>
      <c r="O20" s="29">
        <v>725</v>
      </c>
      <c r="P20" s="29">
        <v>3625000</v>
      </c>
      <c r="Q20" s="36">
        <f t="shared" si="1"/>
        <v>0</v>
      </c>
      <c r="R20" s="32">
        <f t="shared" si="1"/>
        <v>2750</v>
      </c>
      <c r="S20" s="32">
        <f t="shared" si="1"/>
        <v>13750000</v>
      </c>
    </row>
    <row r="21" spans="1:19" ht="21.75" customHeight="1">
      <c r="A21" s="11"/>
      <c r="B21" s="12"/>
      <c r="C21" s="13"/>
      <c r="D21" s="13"/>
      <c r="E21" s="35"/>
      <c r="F21" s="29"/>
      <c r="G21" s="29"/>
      <c r="H21" s="35"/>
      <c r="I21" s="29"/>
      <c r="J21" s="29"/>
      <c r="K21" s="35"/>
      <c r="L21" s="29"/>
      <c r="M21" s="29"/>
      <c r="N21" s="35"/>
      <c r="O21" s="29"/>
      <c r="P21" s="29"/>
      <c r="Q21" s="34"/>
      <c r="R21" s="34"/>
      <c r="S21" s="34"/>
    </row>
    <row r="22" spans="1:19" ht="21.75" customHeight="1">
      <c r="A22" s="11"/>
      <c r="B22" s="21" t="s">
        <v>13</v>
      </c>
      <c r="C22" s="13"/>
      <c r="D22" s="24"/>
      <c r="E22" s="35"/>
      <c r="F22" s="29"/>
      <c r="G22" s="29"/>
      <c r="H22" s="35"/>
      <c r="I22" s="29"/>
      <c r="J22" s="29"/>
      <c r="K22" s="35"/>
      <c r="L22" s="29"/>
      <c r="M22" s="29"/>
      <c r="N22" s="35"/>
      <c r="O22" s="29"/>
      <c r="P22" s="29"/>
      <c r="Q22" s="34"/>
      <c r="R22" s="34"/>
      <c r="S22" s="34"/>
    </row>
    <row r="23" spans="1:19" ht="21.75" customHeight="1">
      <c r="A23" s="11"/>
      <c r="B23" s="21"/>
      <c r="C23" s="13"/>
      <c r="D23" s="24"/>
      <c r="E23" s="35"/>
      <c r="F23" s="29"/>
      <c r="G23" s="29"/>
      <c r="H23" s="35"/>
      <c r="I23" s="29"/>
      <c r="J23" s="29"/>
      <c r="K23" s="35"/>
      <c r="L23" s="29"/>
      <c r="M23" s="29"/>
      <c r="N23" s="35"/>
      <c r="O23" s="29"/>
      <c r="P23" s="29"/>
      <c r="Q23" s="34"/>
      <c r="R23" s="34"/>
      <c r="S23" s="34"/>
    </row>
    <row r="24" spans="1:19" ht="21.75" customHeight="1">
      <c r="A24" s="11">
        <v>1</v>
      </c>
      <c r="B24" s="12" t="s">
        <v>33</v>
      </c>
      <c r="C24" s="13">
        <v>87</v>
      </c>
      <c r="D24" s="13">
        <v>13</v>
      </c>
      <c r="E24" s="31">
        <v>0</v>
      </c>
      <c r="F24" s="29">
        <v>129953</v>
      </c>
      <c r="G24" s="29">
        <v>2687365758</v>
      </c>
      <c r="H24" s="31">
        <v>0</v>
      </c>
      <c r="I24" s="29">
        <v>22500</v>
      </c>
      <c r="J24" s="29">
        <v>505235532</v>
      </c>
      <c r="K24" s="31">
        <v>0</v>
      </c>
      <c r="L24" s="35">
        <v>138041</v>
      </c>
      <c r="M24" s="29">
        <v>4544015745</v>
      </c>
      <c r="N24" s="35">
        <v>5</v>
      </c>
      <c r="O24" s="29">
        <v>49259</v>
      </c>
      <c r="P24" s="29">
        <v>979711637</v>
      </c>
      <c r="Q24" s="36">
        <f t="shared" ref="Q24:R28" si="2">E24+H24+K24+N24</f>
        <v>5</v>
      </c>
      <c r="R24" s="32">
        <f t="shared" si="2"/>
        <v>339753</v>
      </c>
      <c r="S24" s="32">
        <f>P24+M24+J24+G24</f>
        <v>8716328672</v>
      </c>
    </row>
    <row r="25" spans="1:19" ht="21.75" customHeight="1">
      <c r="A25" s="11">
        <v>2</v>
      </c>
      <c r="B25" s="27" t="s">
        <v>34</v>
      </c>
      <c r="C25" s="13">
        <v>28</v>
      </c>
      <c r="D25" s="13">
        <v>4</v>
      </c>
      <c r="E25" s="31">
        <v>0</v>
      </c>
      <c r="F25" s="29">
        <v>56453</v>
      </c>
      <c r="G25" s="29">
        <v>885359188</v>
      </c>
      <c r="H25" s="31">
        <v>0</v>
      </c>
      <c r="I25" s="29">
        <v>9368</v>
      </c>
      <c r="J25" s="29">
        <v>138479575</v>
      </c>
      <c r="K25" s="31">
        <v>0</v>
      </c>
      <c r="L25" s="29">
        <v>20904</v>
      </c>
      <c r="M25" s="29">
        <v>464415980</v>
      </c>
      <c r="N25" s="35">
        <v>0</v>
      </c>
      <c r="O25" s="29">
        <v>6263</v>
      </c>
      <c r="P25" s="29">
        <v>101982900</v>
      </c>
      <c r="Q25" s="36">
        <f t="shared" si="2"/>
        <v>0</v>
      </c>
      <c r="R25" s="32">
        <f t="shared" si="2"/>
        <v>92988</v>
      </c>
      <c r="S25" s="32">
        <f>P25+M25+J25+G25</f>
        <v>1590237643</v>
      </c>
    </row>
    <row r="26" spans="1:19" ht="21.75" customHeight="1">
      <c r="A26" s="11">
        <v>3</v>
      </c>
      <c r="B26" s="27" t="s">
        <v>35</v>
      </c>
      <c r="C26" s="13">
        <v>10</v>
      </c>
      <c r="D26" s="13">
        <v>2</v>
      </c>
      <c r="E26" s="31">
        <v>0</v>
      </c>
      <c r="F26" s="29">
        <v>9438</v>
      </c>
      <c r="G26" s="29">
        <v>94380000</v>
      </c>
      <c r="H26" s="31">
        <v>0</v>
      </c>
      <c r="I26" s="29">
        <v>2267</v>
      </c>
      <c r="J26" s="29">
        <v>22670000</v>
      </c>
      <c r="K26" s="31">
        <v>0</v>
      </c>
      <c r="L26" s="29">
        <v>29200</v>
      </c>
      <c r="M26" s="29">
        <v>448400000</v>
      </c>
      <c r="N26" s="36">
        <v>0</v>
      </c>
      <c r="O26" s="29">
        <v>5200</v>
      </c>
      <c r="P26" s="29">
        <v>52000000</v>
      </c>
      <c r="Q26" s="36">
        <f t="shared" si="2"/>
        <v>0</v>
      </c>
      <c r="R26" s="32">
        <f t="shared" si="2"/>
        <v>46105</v>
      </c>
      <c r="S26" s="32">
        <f>G26+J26+M26+P26</f>
        <v>617450000</v>
      </c>
    </row>
    <row r="27" spans="1:19" ht="21.75" customHeight="1">
      <c r="A27" s="11">
        <v>4</v>
      </c>
      <c r="B27" s="27" t="s">
        <v>36</v>
      </c>
      <c r="C27" s="13">
        <v>23</v>
      </c>
      <c r="D27" s="13">
        <v>11</v>
      </c>
      <c r="E27" s="31">
        <v>5</v>
      </c>
      <c r="F27" s="31">
        <v>20563</v>
      </c>
      <c r="G27" s="30">
        <v>329088</v>
      </c>
      <c r="H27" s="31">
        <v>0</v>
      </c>
      <c r="I27" s="29">
        <v>4123</v>
      </c>
      <c r="J27" s="29">
        <v>65968000</v>
      </c>
      <c r="K27" s="31">
        <v>0</v>
      </c>
      <c r="L27" s="29">
        <v>28549</v>
      </c>
      <c r="M27" s="29">
        <v>513882000</v>
      </c>
      <c r="N27" s="35">
        <v>0</v>
      </c>
      <c r="O27" s="29">
        <v>4768</v>
      </c>
      <c r="P27" s="29">
        <v>76288000</v>
      </c>
      <c r="Q27" s="36">
        <f t="shared" si="2"/>
        <v>5</v>
      </c>
      <c r="R27" s="32">
        <f t="shared" si="2"/>
        <v>58003</v>
      </c>
      <c r="S27" s="32">
        <f t="shared" ref="S27:S28" si="3">G27+J27+M27+P27</f>
        <v>656467088</v>
      </c>
    </row>
    <row r="28" spans="1:19" ht="21.75" customHeight="1">
      <c r="A28" s="11">
        <v>5</v>
      </c>
      <c r="B28" s="27" t="s">
        <v>37</v>
      </c>
      <c r="C28" s="13">
        <v>8</v>
      </c>
      <c r="D28" s="25" t="s">
        <v>38</v>
      </c>
      <c r="E28" s="31">
        <v>0</v>
      </c>
      <c r="F28" s="29">
        <v>2515</v>
      </c>
      <c r="G28" s="30">
        <v>9044500</v>
      </c>
      <c r="H28" s="31">
        <v>0</v>
      </c>
      <c r="I28" s="29">
        <v>1261</v>
      </c>
      <c r="J28" s="30">
        <v>3637900</v>
      </c>
      <c r="K28" s="31">
        <v>0</v>
      </c>
      <c r="L28" s="29">
        <v>3048</v>
      </c>
      <c r="M28" s="29">
        <v>9689200</v>
      </c>
      <c r="N28" s="31">
        <v>0</v>
      </c>
      <c r="O28" s="29">
        <v>2525</v>
      </c>
      <c r="P28" s="29">
        <v>7738000</v>
      </c>
      <c r="Q28" s="36">
        <f t="shared" si="2"/>
        <v>0</v>
      </c>
      <c r="R28" s="32">
        <f t="shared" si="2"/>
        <v>9349</v>
      </c>
      <c r="S28" s="32">
        <f t="shared" si="3"/>
        <v>30109600</v>
      </c>
    </row>
    <row r="29" spans="1:19" ht="21.75" customHeight="1">
      <c r="A29" s="11">
        <v>6</v>
      </c>
      <c r="B29" s="27" t="s">
        <v>47</v>
      </c>
      <c r="C29" s="13">
        <v>18</v>
      </c>
      <c r="D29" s="25">
        <v>2</v>
      </c>
      <c r="E29" s="31">
        <v>0</v>
      </c>
      <c r="F29" s="29">
        <v>7679</v>
      </c>
      <c r="G29" s="30">
        <v>57593000</v>
      </c>
      <c r="H29" s="31">
        <v>0</v>
      </c>
      <c r="I29" s="29">
        <v>5140</v>
      </c>
      <c r="J29" s="30">
        <v>38551600</v>
      </c>
      <c r="K29" s="35">
        <v>0</v>
      </c>
      <c r="L29" s="29">
        <v>26028</v>
      </c>
      <c r="M29" s="29">
        <v>195211400</v>
      </c>
      <c r="N29" s="31">
        <v>0</v>
      </c>
      <c r="O29" s="29">
        <v>4689</v>
      </c>
      <c r="P29" s="29">
        <v>35173800</v>
      </c>
      <c r="Q29" s="36">
        <f>E29+H29+K29+N29</f>
        <v>0</v>
      </c>
      <c r="R29" s="34">
        <f>F29+I29+L29+O29</f>
        <v>43536</v>
      </c>
      <c r="S29" s="32">
        <f>P29+M29+J29+G29</f>
        <v>326529800</v>
      </c>
    </row>
    <row r="30" spans="1:19" ht="21.75" customHeight="1">
      <c r="A30" s="11"/>
      <c r="B30" s="12"/>
      <c r="C30" s="13"/>
      <c r="D30" s="13"/>
      <c r="E30" s="35"/>
      <c r="F30" s="29"/>
      <c r="G30" s="29"/>
      <c r="H30" s="35"/>
      <c r="I30" s="29"/>
      <c r="J30" s="29"/>
      <c r="K30" s="35"/>
      <c r="L30" s="29"/>
      <c r="M30" s="29"/>
      <c r="N30" s="35"/>
      <c r="O30" s="29"/>
      <c r="P30" s="29"/>
      <c r="Q30" s="36"/>
      <c r="R30" s="34"/>
      <c r="S30" s="34"/>
    </row>
    <row r="31" spans="1:19" ht="21.75" customHeight="1">
      <c r="A31" s="14" t="s">
        <v>22</v>
      </c>
      <c r="B31" s="16"/>
      <c r="C31" s="22">
        <f>SUM(C13:C30)</f>
        <v>202</v>
      </c>
      <c r="D31" s="22">
        <f>SUM(D13:D30)</f>
        <v>33</v>
      </c>
      <c r="E31" s="36">
        <f t="shared" ref="E31:S31" si="4">SUM(E13:E30)</f>
        <v>9</v>
      </c>
      <c r="F31" s="34">
        <f t="shared" si="4"/>
        <v>237575</v>
      </c>
      <c r="G31" s="34">
        <f t="shared" si="4"/>
        <v>3793158934</v>
      </c>
      <c r="H31" s="36">
        <f t="shared" si="4"/>
        <v>5</v>
      </c>
      <c r="I31" s="36">
        <f t="shared" si="4"/>
        <v>49296</v>
      </c>
      <c r="J31" s="36">
        <f t="shared" si="4"/>
        <v>795689607</v>
      </c>
      <c r="K31" s="36">
        <f t="shared" si="4"/>
        <v>12</v>
      </c>
      <c r="L31" s="36">
        <f t="shared" si="4"/>
        <v>278669</v>
      </c>
      <c r="M31" s="36">
        <f t="shared" si="4"/>
        <v>6512042325</v>
      </c>
      <c r="N31" s="36">
        <f t="shared" si="4"/>
        <v>11</v>
      </c>
      <c r="O31" s="36">
        <f t="shared" si="4"/>
        <v>81147</v>
      </c>
      <c r="P31" s="36">
        <f t="shared" si="4"/>
        <v>1295479337</v>
      </c>
      <c r="Q31" s="34">
        <f t="shared" si="4"/>
        <v>37</v>
      </c>
      <c r="R31" s="34">
        <f t="shared" si="4"/>
        <v>646687</v>
      </c>
      <c r="S31" s="34">
        <f t="shared" si="4"/>
        <v>12396370203</v>
      </c>
    </row>
    <row r="32" spans="1:19" ht="21.75" customHeight="1">
      <c r="A32" s="17"/>
      <c r="B32" s="17"/>
      <c r="C32" s="18"/>
      <c r="D32" s="18"/>
      <c r="E32" s="19"/>
      <c r="F32" s="19"/>
      <c r="G32" s="19"/>
      <c r="H32" s="17"/>
      <c r="I32" s="17"/>
      <c r="J32" s="17"/>
      <c r="K32" s="17"/>
      <c r="L32" s="17"/>
      <c r="M32" s="17"/>
      <c r="N32" s="17"/>
      <c r="O32" s="40"/>
      <c r="P32" s="17"/>
      <c r="Q32" s="17"/>
      <c r="R32" s="17"/>
      <c r="S32" s="17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 tahunan</vt:lpstr>
      <vt:lpstr>dtw  Catur wulan I </vt:lpstr>
      <vt:lpstr>dtw  Catur wulan lll</vt:lpstr>
      <vt:lpstr>dtw  Catur wulan Il</vt:lpstr>
      <vt:lpstr>'data tahunan'!Print_Area</vt:lpstr>
      <vt:lpstr>'dtw  Catur wulan I '!Print_Area</vt:lpstr>
      <vt:lpstr>'dtw  Catur wulan Il'!Print_Area</vt:lpstr>
      <vt:lpstr>'dtw  Catur wulan lll'!Print_Area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2019-05-07T00:58:20Z</dcterms:modified>
</cp:coreProperties>
</file>