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Kej.Kebakaran" sheetId="1" r:id="rId1"/>
    <sheet name="Latihan Hitung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8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10" i="1"/>
  <c r="J28" i="1" l="1"/>
  <c r="I28" i="1" l="1"/>
  <c r="H28" i="1" l="1"/>
  <c r="G28" i="1"/>
  <c r="F28" i="1"/>
  <c r="E28" i="1"/>
  <c r="D28" i="1"/>
  <c r="H8" i="2" l="1"/>
  <c r="G8" i="2"/>
  <c r="F29" i="2"/>
  <c r="G27" i="2"/>
  <c r="F27" i="2"/>
  <c r="E27" i="2"/>
  <c r="D27" i="2"/>
  <c r="H19" i="2"/>
  <c r="I19" i="2" s="1"/>
  <c r="I10" i="2"/>
  <c r="H10" i="2"/>
  <c r="G10" i="2"/>
  <c r="H9" i="2"/>
  <c r="I9" i="2" s="1"/>
  <c r="G9" i="2"/>
  <c r="I8" i="2"/>
  <c r="H7" i="2"/>
  <c r="I7" i="2" s="1"/>
  <c r="G7" i="2"/>
</calcChain>
</file>

<file path=xl/sharedStrings.xml><?xml version="1.0" encoding="utf-8"?>
<sst xmlns="http://schemas.openxmlformats.org/spreadsheetml/2006/main" count="58" uniqueCount="45">
  <si>
    <t>NO.</t>
  </si>
  <si>
    <t>KEJADIAN KEBAKARAN</t>
  </si>
  <si>
    <t>DI WILAYAH KABUPATEN PURBALINGGA</t>
  </si>
  <si>
    <t>Target</t>
  </si>
  <si>
    <t>Realisasi</t>
  </si>
  <si>
    <t>RPJM sd</t>
  </si>
  <si>
    <t>OPD Pengampu Pol PP</t>
  </si>
  <si>
    <t>Program Penanggulangan Bencana Kebakaran</t>
  </si>
  <si>
    <t>Cakupan pelayanan bencana kebakaran
Rumus Hitung :
Jangkauan Luas Wilayah Manajemen Kebakaran dibagi
Luas Wilayah Kabupaten/Kota  dikali 100%</t>
  </si>
  <si>
    <t>%</t>
  </si>
  <si>
    <t>●</t>
  </si>
  <si>
    <t xml:space="preserve">Tingkat waktu tanggap
Rumus Hitung :
Jumlah kasus kebakaran di WMK yang tertangani dalam waktu maksimal 15 menit
dibagi
Jumlah kasus kebakaran dalam jangkauan WMK dikali 100%
</t>
  </si>
  <si>
    <t>Presentase aparatur pemadam kebakaran yang memenuhi standar kualifikasi
Rumus Hitung :
Jumlah Aparatur Pemadam Kebakaran yang memenuhi standar kualifikasi dibagi Jumlah Aparatur Pemadam Kebakaran di kali 100%</t>
  </si>
  <si>
    <t>Jumlah mobil pemadam kebakaran di atas 3000 
- 5000 liter pada WMK
Jumlah Mobil kebakaran kapasitas 3000-5000 dibagi jumlah POS WMK dikali 100%</t>
  </si>
  <si>
    <t>Program Peningkatan Keamanan, Ketertiban, dan Perlindungan Masyarakat.</t>
  </si>
  <si>
    <t>Persentase penanganan pelanggaran K3</t>
  </si>
  <si>
    <t>NA</t>
  </si>
  <si>
    <t>Penegakan Perda Yustisi</t>
  </si>
  <si>
    <t>Penegakan Perda non Yustisi</t>
  </si>
  <si>
    <t>Program Pencegahan Penyalahgunaan Narkoba</t>
  </si>
  <si>
    <t>Intensitas sosialisasi pencegahan penyalahgunaan narkoba</t>
  </si>
  <si>
    <t>Rasio petugas Perlindungan masyarakat</t>
  </si>
  <si>
    <t>KECAMATAN</t>
  </si>
  <si>
    <t>Eksisting 2015</t>
  </si>
  <si>
    <t>JUMLAH KEJADIAN</t>
  </si>
  <si>
    <t>Purbalingga</t>
  </si>
  <si>
    <t>Kalimanah</t>
  </si>
  <si>
    <t>Kutasari</t>
  </si>
  <si>
    <t>Kemangkon</t>
  </si>
  <si>
    <t>Kaligondang</t>
  </si>
  <si>
    <t>Bojongsari</t>
  </si>
  <si>
    <t>Padamara</t>
  </si>
  <si>
    <t>Bobotsari</t>
  </si>
  <si>
    <t>Mrebet</t>
  </si>
  <si>
    <t>Karangreja</t>
  </si>
  <si>
    <t>Karanganyar</t>
  </si>
  <si>
    <t>Karangjambu</t>
  </si>
  <si>
    <t>Kertanegara</t>
  </si>
  <si>
    <t>Bukateja</t>
  </si>
  <si>
    <t>Kejobong</t>
  </si>
  <si>
    <t>Rembang</t>
  </si>
  <si>
    <t>Karangmoncol</t>
  </si>
  <si>
    <t>Pengadegan</t>
  </si>
  <si>
    <t>KETERANGAN</t>
  </si>
  <si>
    <t>TAHUN 2015 S.D 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</si>
</sst>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6"/>
      <color rgb="FF008000"/>
      <name val="Arial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6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6" xfId="0" applyBorder="1" applyAlignment="1">
      <alignment horizontal="center"/>
    </xf>
    <xf numFmtId="164" fontId="0" fillId="0" borderId="0" xfId="0" applyNumberFormat="1" applyBorder="1"/>
    <xf numFmtId="1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164" fontId="0" fillId="0" borderId="9" xfId="0" applyNumberFormat="1" applyBorder="1"/>
    <xf numFmtId="0" fontId="0" fillId="0" borderId="6" xfId="0" applyBorder="1" applyAlignment="1">
      <alignment horizontal="center" vertical="center"/>
    </xf>
    <xf numFmtId="0" fontId="11" fillId="3" borderId="9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58"/>
  <sheetViews>
    <sheetView tabSelected="1" zoomScale="110" zoomScaleNormal="110" workbookViewId="0">
      <selection sqref="A1:XFD1048576"/>
    </sheetView>
  </sheetViews>
  <sheetFormatPr defaultRowHeight="15" x14ac:dyDescent="0.25"/>
  <cols>
    <col min="1" max="1" width="4.5703125" customWidth="1"/>
    <col min="2" max="2" width="6.28515625" customWidth="1"/>
    <col min="3" max="3" width="15.85546875" customWidth="1"/>
    <col min="5" max="5" width="7.140625" customWidth="1"/>
    <col min="6" max="7" width="7" customWidth="1"/>
    <col min="8" max="8" width="7.140625" customWidth="1"/>
    <col min="9" max="9" width="7" customWidth="1"/>
    <col min="10" max="10" width="7.140625" customWidth="1"/>
    <col min="11" max="11" width="12.28515625" customWidth="1"/>
  </cols>
  <sheetData>
    <row r="3" spans="2:29" x14ac:dyDescent="0.25">
      <c r="B3" s="57" t="s">
        <v>1</v>
      </c>
      <c r="C3" s="57"/>
      <c r="D3" s="57"/>
      <c r="E3" s="57"/>
      <c r="F3" s="57"/>
      <c r="G3" s="57"/>
      <c r="H3" s="57"/>
      <c r="I3" s="57"/>
      <c r="J3" s="57"/>
      <c r="K3" s="57"/>
    </row>
    <row r="4" spans="2:29" x14ac:dyDescent="0.25">
      <c r="B4" s="57" t="s">
        <v>2</v>
      </c>
      <c r="C4" s="57"/>
      <c r="D4" s="57"/>
      <c r="E4" s="57"/>
      <c r="F4" s="57"/>
      <c r="G4" s="57"/>
      <c r="H4" s="57"/>
      <c r="I4" s="57"/>
      <c r="J4" s="57"/>
      <c r="K4" s="57"/>
    </row>
    <row r="5" spans="2:29" x14ac:dyDescent="0.25">
      <c r="B5" s="57" t="s">
        <v>44</v>
      </c>
      <c r="C5" s="57"/>
      <c r="D5" s="57"/>
      <c r="E5" s="57"/>
      <c r="F5" s="57"/>
      <c r="G5" s="57"/>
      <c r="H5" s="57"/>
      <c r="I5" s="57"/>
      <c r="J5" s="57"/>
      <c r="K5" s="57"/>
    </row>
    <row r="7" spans="2:29" x14ac:dyDescent="0.25">
      <c r="B7" s="59" t="s">
        <v>0</v>
      </c>
      <c r="C7" s="59" t="s">
        <v>22</v>
      </c>
      <c r="D7" s="63" t="s">
        <v>23</v>
      </c>
      <c r="E7" s="65" t="s">
        <v>24</v>
      </c>
      <c r="F7" s="66"/>
      <c r="G7" s="66"/>
      <c r="H7" s="66"/>
      <c r="I7" s="66"/>
      <c r="J7" s="66"/>
      <c r="K7" s="61" t="s">
        <v>43</v>
      </c>
      <c r="L7" s="67"/>
      <c r="M7" s="68"/>
    </row>
    <row r="8" spans="2:29" ht="33" customHeight="1" x14ac:dyDescent="0.25">
      <c r="B8" s="60"/>
      <c r="C8" s="60"/>
      <c r="D8" s="64"/>
      <c r="E8" s="40">
        <v>2016</v>
      </c>
      <c r="F8" s="40">
        <v>2017</v>
      </c>
      <c r="G8" s="40">
        <v>2018</v>
      </c>
      <c r="H8" s="40">
        <v>2019</v>
      </c>
      <c r="I8" s="54">
        <v>2020</v>
      </c>
      <c r="J8" s="54">
        <v>2021</v>
      </c>
      <c r="K8" s="62"/>
      <c r="L8" s="67"/>
      <c r="M8" s="68"/>
    </row>
    <row r="9" spans="2:29" x14ac:dyDescent="0.25"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  <c r="H9" s="37">
        <v>7</v>
      </c>
      <c r="I9" s="38">
        <v>8</v>
      </c>
      <c r="J9" s="42">
        <v>9</v>
      </c>
      <c r="K9" s="38">
        <v>10</v>
      </c>
      <c r="L9" s="55"/>
      <c r="M9" s="56"/>
    </row>
    <row r="10" spans="2:29" x14ac:dyDescent="0.25">
      <c r="B10" s="1">
        <v>1</v>
      </c>
      <c r="C10" s="2" t="s">
        <v>25</v>
      </c>
      <c r="D10" s="1">
        <v>18</v>
      </c>
      <c r="E10" s="1">
        <v>8</v>
      </c>
      <c r="F10" s="1">
        <v>4</v>
      </c>
      <c r="G10" s="1">
        <v>9</v>
      </c>
      <c r="H10" s="1">
        <v>9</v>
      </c>
      <c r="I10" s="36">
        <v>6</v>
      </c>
      <c r="J10" s="43">
        <v>12</v>
      </c>
      <c r="K10" s="50">
        <f>SUM(D10:J10)</f>
        <v>66</v>
      </c>
      <c r="L10" s="51"/>
      <c r="M10" s="25"/>
    </row>
    <row r="11" spans="2:29" x14ac:dyDescent="0.25">
      <c r="B11" s="1">
        <v>2</v>
      </c>
      <c r="C11" s="2" t="s">
        <v>26</v>
      </c>
      <c r="D11" s="1">
        <v>8</v>
      </c>
      <c r="E11" s="1">
        <v>2</v>
      </c>
      <c r="F11" s="1">
        <v>3</v>
      </c>
      <c r="G11" s="1">
        <v>3</v>
      </c>
      <c r="H11" s="1">
        <v>8</v>
      </c>
      <c r="I11" s="36">
        <v>10</v>
      </c>
      <c r="J11" s="43">
        <v>5</v>
      </c>
      <c r="K11" s="50">
        <f t="shared" ref="K11:K27" si="0">SUM(D11:J11)</f>
        <v>39</v>
      </c>
      <c r="L11" s="51"/>
      <c r="M11" s="25"/>
    </row>
    <row r="12" spans="2:29" x14ac:dyDescent="0.25">
      <c r="B12" s="1">
        <v>3</v>
      </c>
      <c r="C12" s="2" t="s">
        <v>27</v>
      </c>
      <c r="D12" s="1">
        <v>5</v>
      </c>
      <c r="E12" s="1">
        <v>4</v>
      </c>
      <c r="F12" s="1">
        <v>2</v>
      </c>
      <c r="G12" s="1"/>
      <c r="H12" s="1">
        <v>3</v>
      </c>
      <c r="I12" s="36">
        <v>2</v>
      </c>
      <c r="J12" s="43">
        <v>3</v>
      </c>
      <c r="K12" s="50">
        <f t="shared" si="0"/>
        <v>19</v>
      </c>
      <c r="L12" s="51"/>
      <c r="M12" s="25"/>
    </row>
    <row r="13" spans="2:29" x14ac:dyDescent="0.25">
      <c r="B13" s="1">
        <v>4</v>
      </c>
      <c r="C13" s="2" t="s">
        <v>28</v>
      </c>
      <c r="D13" s="1">
        <v>10</v>
      </c>
      <c r="E13" s="1">
        <v>1</v>
      </c>
      <c r="F13" s="1">
        <v>2</v>
      </c>
      <c r="G13" s="1">
        <v>5</v>
      </c>
      <c r="H13" s="1">
        <v>5</v>
      </c>
      <c r="I13" s="36">
        <v>3</v>
      </c>
      <c r="J13" s="43">
        <v>0</v>
      </c>
      <c r="K13" s="50">
        <f t="shared" si="0"/>
        <v>26</v>
      </c>
      <c r="L13" s="51"/>
      <c r="M13" s="25"/>
    </row>
    <row r="14" spans="2:29" x14ac:dyDescent="0.25">
      <c r="B14" s="1">
        <v>5</v>
      </c>
      <c r="C14" s="2" t="s">
        <v>29</v>
      </c>
      <c r="D14" s="1">
        <v>7</v>
      </c>
      <c r="E14" s="1">
        <v>4</v>
      </c>
      <c r="F14" s="1">
        <v>5</v>
      </c>
      <c r="G14" s="1">
        <v>2</v>
      </c>
      <c r="H14" s="1">
        <v>7</v>
      </c>
      <c r="I14" s="36">
        <v>3</v>
      </c>
      <c r="J14" s="43">
        <v>4</v>
      </c>
      <c r="K14" s="50">
        <f t="shared" si="0"/>
        <v>32</v>
      </c>
      <c r="L14" s="51"/>
      <c r="M14" s="25"/>
      <c r="N14" s="30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pans="2:29" x14ac:dyDescent="0.25">
      <c r="B15" s="1">
        <v>6</v>
      </c>
      <c r="C15" s="2" t="s">
        <v>30</v>
      </c>
      <c r="D15" s="1">
        <v>12</v>
      </c>
      <c r="E15" s="1">
        <v>6</v>
      </c>
      <c r="F15" s="1">
        <v>3</v>
      </c>
      <c r="G15" s="1">
        <v>1</v>
      </c>
      <c r="H15" s="1">
        <v>5</v>
      </c>
      <c r="I15" s="36">
        <v>1</v>
      </c>
      <c r="J15" s="43">
        <v>7</v>
      </c>
      <c r="K15" s="50">
        <f t="shared" si="0"/>
        <v>35</v>
      </c>
      <c r="L15" s="51"/>
      <c r="M15" s="25"/>
      <c r="N15" s="25"/>
      <c r="O15" s="3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2:29" x14ac:dyDescent="0.25">
      <c r="B16" s="1">
        <v>7</v>
      </c>
      <c r="C16" s="2" t="s">
        <v>31</v>
      </c>
      <c r="D16" s="1">
        <v>11</v>
      </c>
      <c r="E16" s="1">
        <v>4</v>
      </c>
      <c r="F16" s="1">
        <v>3</v>
      </c>
      <c r="G16" s="1">
        <v>1</v>
      </c>
      <c r="H16" s="1">
        <v>2</v>
      </c>
      <c r="I16" s="36">
        <v>3</v>
      </c>
      <c r="J16" s="43">
        <v>1</v>
      </c>
      <c r="K16" s="50">
        <f t="shared" si="0"/>
        <v>25</v>
      </c>
      <c r="L16" s="51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2:29" x14ac:dyDescent="0.25">
      <c r="B17" s="1">
        <v>8</v>
      </c>
      <c r="C17" s="2" t="s">
        <v>32</v>
      </c>
      <c r="D17" s="1">
        <v>6</v>
      </c>
      <c r="E17" s="1">
        <v>1</v>
      </c>
      <c r="F17" s="1">
        <v>2</v>
      </c>
      <c r="G17" s="1">
        <v>1</v>
      </c>
      <c r="H17" s="1">
        <v>9</v>
      </c>
      <c r="I17" s="36">
        <v>9</v>
      </c>
      <c r="J17" s="43">
        <v>5</v>
      </c>
      <c r="K17" s="50">
        <f t="shared" si="0"/>
        <v>33</v>
      </c>
      <c r="L17" s="51"/>
      <c r="M17" s="25"/>
      <c r="N17" s="25"/>
      <c r="O17" s="25"/>
      <c r="P17" s="25"/>
      <c r="Q17" s="25"/>
      <c r="R17" s="25"/>
      <c r="S17" s="3"/>
      <c r="T17" s="58"/>
      <c r="U17" s="58"/>
      <c r="V17" s="58"/>
      <c r="W17" s="58"/>
      <c r="X17" s="58"/>
      <c r="Y17" s="25"/>
      <c r="Z17" s="25"/>
      <c r="AA17" s="25"/>
      <c r="AB17" s="25"/>
      <c r="AC17" s="25"/>
    </row>
    <row r="18" spans="2:29" x14ac:dyDescent="0.25">
      <c r="B18" s="1">
        <v>9</v>
      </c>
      <c r="C18" s="2" t="s">
        <v>33</v>
      </c>
      <c r="D18" s="1">
        <v>6</v>
      </c>
      <c r="E18" s="1">
        <v>1</v>
      </c>
      <c r="F18" s="1">
        <v>2</v>
      </c>
      <c r="G18" s="1">
        <v>4</v>
      </c>
      <c r="H18" s="1">
        <v>8</v>
      </c>
      <c r="I18" s="36"/>
      <c r="J18" s="43">
        <v>3</v>
      </c>
      <c r="K18" s="50">
        <f t="shared" si="0"/>
        <v>24</v>
      </c>
      <c r="L18" s="51"/>
      <c r="M18" s="25"/>
      <c r="N18" s="32"/>
      <c r="O18" s="32"/>
      <c r="P18" s="25"/>
      <c r="Q18" s="25"/>
      <c r="R18" s="25"/>
      <c r="S18" s="4"/>
      <c r="T18" s="4"/>
      <c r="U18" s="4"/>
      <c r="V18" s="4"/>
      <c r="W18" s="4"/>
      <c r="X18" s="4"/>
      <c r="Y18" s="4"/>
      <c r="Z18" s="4"/>
      <c r="AA18" s="25"/>
      <c r="AB18" s="25"/>
      <c r="AC18" s="25"/>
    </row>
    <row r="19" spans="2:29" x14ac:dyDescent="0.25">
      <c r="B19" s="1">
        <v>10</v>
      </c>
      <c r="C19" s="2" t="s">
        <v>34</v>
      </c>
      <c r="D19" s="1">
        <v>3</v>
      </c>
      <c r="E19" s="1"/>
      <c r="F19" s="1"/>
      <c r="G19" s="1">
        <v>2</v>
      </c>
      <c r="H19" s="1">
        <v>9</v>
      </c>
      <c r="I19" s="36">
        <v>2</v>
      </c>
      <c r="J19" s="43">
        <v>1</v>
      </c>
      <c r="K19" s="50">
        <f t="shared" si="0"/>
        <v>17</v>
      </c>
      <c r="L19" s="51"/>
      <c r="M19" s="25"/>
      <c r="N19" s="32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2:29" x14ac:dyDescent="0.25">
      <c r="B20" s="1">
        <v>11</v>
      </c>
      <c r="C20" s="2" t="s">
        <v>35</v>
      </c>
      <c r="D20" s="1">
        <v>5</v>
      </c>
      <c r="E20" s="1"/>
      <c r="F20" s="1"/>
      <c r="G20" s="1">
        <v>1</v>
      </c>
      <c r="H20" s="1">
        <v>1</v>
      </c>
      <c r="I20" s="41">
        <v>1</v>
      </c>
      <c r="J20" s="43">
        <v>2</v>
      </c>
      <c r="K20" s="50">
        <f t="shared" si="0"/>
        <v>10</v>
      </c>
      <c r="L20" s="51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2:29" x14ac:dyDescent="0.25">
      <c r="B21" s="1">
        <v>12</v>
      </c>
      <c r="C21" s="2" t="s">
        <v>36</v>
      </c>
      <c r="D21" s="1"/>
      <c r="E21" s="1"/>
      <c r="F21" s="1">
        <v>3</v>
      </c>
      <c r="G21" s="1">
        <v>1</v>
      </c>
      <c r="H21" s="1">
        <v>2</v>
      </c>
      <c r="I21" s="41"/>
      <c r="J21" s="43">
        <v>2</v>
      </c>
      <c r="K21" s="50">
        <f t="shared" si="0"/>
        <v>8</v>
      </c>
      <c r="L21" s="51"/>
      <c r="M21" s="25"/>
      <c r="N21" s="25"/>
      <c r="O21" s="25"/>
      <c r="P21" s="25"/>
      <c r="Q21" s="25"/>
      <c r="R21" s="25"/>
      <c r="S21" s="4"/>
      <c r="T21" s="4"/>
      <c r="U21" s="4"/>
      <c r="V21" s="4"/>
      <c r="W21" s="4"/>
      <c r="X21" s="4"/>
      <c r="Y21" s="4"/>
      <c r="Z21" s="4"/>
      <c r="AA21" s="25"/>
      <c r="AB21" s="25"/>
      <c r="AC21" s="25"/>
    </row>
    <row r="22" spans="2:29" x14ac:dyDescent="0.25">
      <c r="B22" s="1">
        <v>13</v>
      </c>
      <c r="C22" s="2" t="s">
        <v>37</v>
      </c>
      <c r="D22" s="1">
        <v>5</v>
      </c>
      <c r="E22" s="1"/>
      <c r="F22" s="1"/>
      <c r="G22" s="1"/>
      <c r="H22" s="1">
        <v>3</v>
      </c>
      <c r="I22" s="41">
        <v>1</v>
      </c>
      <c r="J22" s="43">
        <v>2</v>
      </c>
      <c r="K22" s="50">
        <f t="shared" si="0"/>
        <v>11</v>
      </c>
      <c r="L22" s="51"/>
      <c r="M22" s="25"/>
      <c r="N22" s="25"/>
      <c r="O22" s="25"/>
      <c r="P22" s="25"/>
      <c r="Q22" s="25"/>
      <c r="R22" s="25"/>
      <c r="S22" s="25"/>
      <c r="T22" s="30"/>
      <c r="U22" s="30"/>
      <c r="V22" s="32"/>
      <c r="W22" s="32"/>
      <c r="X22" s="30"/>
      <c r="Y22" s="30"/>
      <c r="Z22" s="30"/>
      <c r="AA22" s="25"/>
      <c r="AB22" s="25"/>
      <c r="AC22" s="25"/>
    </row>
    <row r="23" spans="2:29" x14ac:dyDescent="0.25">
      <c r="B23" s="1">
        <v>14</v>
      </c>
      <c r="C23" s="2" t="s">
        <v>38</v>
      </c>
      <c r="D23" s="1">
        <v>8</v>
      </c>
      <c r="E23" s="1"/>
      <c r="F23" s="1">
        <v>1</v>
      </c>
      <c r="G23" s="1">
        <v>3</v>
      </c>
      <c r="H23" s="1">
        <v>4</v>
      </c>
      <c r="I23" s="41">
        <v>4</v>
      </c>
      <c r="J23" s="43">
        <v>1</v>
      </c>
      <c r="K23" s="50">
        <f t="shared" si="0"/>
        <v>21</v>
      </c>
      <c r="L23" s="52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2:29" x14ac:dyDescent="0.25">
      <c r="B24" s="1">
        <v>15</v>
      </c>
      <c r="C24" s="2" t="s">
        <v>39</v>
      </c>
      <c r="D24" s="1">
        <v>6</v>
      </c>
      <c r="E24" s="1">
        <v>2</v>
      </c>
      <c r="F24" s="1">
        <v>1</v>
      </c>
      <c r="G24" s="1">
        <v>2</v>
      </c>
      <c r="H24" s="1">
        <v>2</v>
      </c>
      <c r="I24" s="41">
        <v>1</v>
      </c>
      <c r="J24" s="43">
        <v>1</v>
      </c>
      <c r="K24" s="50">
        <f t="shared" si="0"/>
        <v>15</v>
      </c>
      <c r="L24" s="51"/>
      <c r="M24" s="25"/>
      <c r="N24" s="25"/>
      <c r="O24" s="25"/>
      <c r="P24" s="25"/>
      <c r="Q24" s="33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2:29" x14ac:dyDescent="0.25">
      <c r="B25" s="1">
        <v>16</v>
      </c>
      <c r="C25" s="2" t="s">
        <v>40</v>
      </c>
      <c r="D25" s="1">
        <v>7</v>
      </c>
      <c r="E25" s="1"/>
      <c r="F25" s="1">
        <v>2</v>
      </c>
      <c r="G25" s="1">
        <v>2</v>
      </c>
      <c r="H25" s="1">
        <v>7</v>
      </c>
      <c r="I25" s="41">
        <v>1</v>
      </c>
      <c r="J25" s="43">
        <v>3</v>
      </c>
      <c r="K25" s="50">
        <f t="shared" si="0"/>
        <v>22</v>
      </c>
      <c r="L25" s="51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2:29" x14ac:dyDescent="0.25">
      <c r="B26" s="1">
        <v>17</v>
      </c>
      <c r="C26" s="2" t="s">
        <v>41</v>
      </c>
      <c r="D26" s="1">
        <v>11</v>
      </c>
      <c r="E26" s="1">
        <v>3</v>
      </c>
      <c r="F26" s="1">
        <v>3</v>
      </c>
      <c r="G26" s="1">
        <v>4</v>
      </c>
      <c r="H26" s="1">
        <v>8</v>
      </c>
      <c r="I26" s="41">
        <v>4</v>
      </c>
      <c r="J26" s="43">
        <v>1</v>
      </c>
      <c r="K26" s="50">
        <f t="shared" si="0"/>
        <v>34</v>
      </c>
      <c r="L26" s="52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pans="2:29" x14ac:dyDescent="0.25">
      <c r="B27" s="1">
        <v>18</v>
      </c>
      <c r="C27" s="2" t="s">
        <v>42</v>
      </c>
      <c r="D27" s="1">
        <v>1</v>
      </c>
      <c r="E27" s="1"/>
      <c r="F27" s="1">
        <v>2</v>
      </c>
      <c r="G27" s="1">
        <v>1</v>
      </c>
      <c r="H27" s="1">
        <v>5</v>
      </c>
      <c r="I27" s="41">
        <v>1</v>
      </c>
      <c r="J27" s="43">
        <v>1</v>
      </c>
      <c r="K27" s="50">
        <f t="shared" si="0"/>
        <v>11</v>
      </c>
      <c r="L27" s="53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2:29" x14ac:dyDescent="0.25">
      <c r="B28" s="28"/>
      <c r="C28" s="28"/>
      <c r="D28" s="27">
        <f t="shared" ref="D28:H28" si="1">SUM(D10:D27)</f>
        <v>129</v>
      </c>
      <c r="E28" s="27">
        <f t="shared" si="1"/>
        <v>36</v>
      </c>
      <c r="F28" s="27">
        <f t="shared" si="1"/>
        <v>38</v>
      </c>
      <c r="G28" s="26">
        <f t="shared" si="1"/>
        <v>42</v>
      </c>
      <c r="H28" s="26">
        <f t="shared" si="1"/>
        <v>97</v>
      </c>
      <c r="I28" s="35">
        <f t="shared" ref="I28" si="2">SUM(I10:I27)</f>
        <v>52</v>
      </c>
      <c r="J28" s="40">
        <f t="shared" ref="J28" si="3">SUM(J10:J27)</f>
        <v>54</v>
      </c>
      <c r="K28" s="29">
        <f>SUM(K10:K27)</f>
        <v>448</v>
      </c>
      <c r="L28" s="51"/>
      <c r="M28" s="25"/>
    </row>
    <row r="29" spans="2:29" x14ac:dyDescent="0.25">
      <c r="B29" s="7"/>
      <c r="C29" s="6"/>
      <c r="D29" s="6"/>
      <c r="E29" s="6"/>
      <c r="F29" s="57"/>
      <c r="G29" s="57"/>
      <c r="H29" s="57"/>
      <c r="I29" s="57"/>
      <c r="J29" s="57"/>
      <c r="K29" s="6"/>
      <c r="L29" s="6"/>
      <c r="M29" s="6"/>
      <c r="N29" s="6"/>
      <c r="O29" s="6"/>
    </row>
    <row r="30" spans="2:29" x14ac:dyDescent="0.25">
      <c r="E30" s="57"/>
      <c r="F30" s="57"/>
      <c r="G30" s="57"/>
      <c r="H30" s="57"/>
      <c r="I30" s="34"/>
    </row>
    <row r="31" spans="2:29" x14ac:dyDescent="0.25">
      <c r="E31" s="57"/>
      <c r="F31" s="57"/>
      <c r="G31" s="57"/>
      <c r="H31" s="57"/>
      <c r="I31" s="34"/>
    </row>
    <row r="32" spans="2:29" x14ac:dyDescent="0.25">
      <c r="E32" s="57"/>
      <c r="F32" s="57"/>
      <c r="G32" s="57"/>
      <c r="H32" s="57"/>
      <c r="I32" s="34"/>
    </row>
    <row r="35" spans="3:9" x14ac:dyDescent="0.25">
      <c r="E35" s="69"/>
      <c r="F35" s="57"/>
      <c r="G35" s="57"/>
      <c r="H35" s="57"/>
      <c r="I35" s="34"/>
    </row>
    <row r="36" spans="3:9" x14ac:dyDescent="0.25">
      <c r="E36" s="57"/>
      <c r="F36" s="57"/>
      <c r="G36" s="57"/>
      <c r="H36" s="57"/>
      <c r="I36" s="34"/>
    </row>
    <row r="37" spans="3:9" x14ac:dyDescent="0.25">
      <c r="E37" s="57"/>
      <c r="F37" s="57"/>
      <c r="G37" s="57"/>
      <c r="H37" s="57"/>
      <c r="I37" s="34"/>
    </row>
    <row r="40" spans="3:9" x14ac:dyDescent="0.25">
      <c r="C40" s="44"/>
      <c r="D40" s="45"/>
      <c r="E40" s="45"/>
      <c r="F40" s="25"/>
    </row>
    <row r="41" spans="3:9" x14ac:dyDescent="0.25">
      <c r="C41" s="44"/>
      <c r="D41" s="46"/>
      <c r="E41" s="46"/>
      <c r="F41" s="25"/>
    </row>
    <row r="42" spans="3:9" x14ac:dyDescent="0.25">
      <c r="C42" s="44"/>
      <c r="D42" s="46"/>
      <c r="E42" s="46"/>
      <c r="F42" s="25"/>
    </row>
    <row r="43" spans="3:9" x14ac:dyDescent="0.25">
      <c r="C43" s="44"/>
      <c r="D43" s="47"/>
      <c r="E43" s="46"/>
      <c r="F43" s="25"/>
    </row>
    <row r="44" spans="3:9" x14ac:dyDescent="0.25">
      <c r="C44" s="44"/>
      <c r="D44" s="46"/>
      <c r="E44" s="46"/>
      <c r="F44" s="25"/>
    </row>
    <row r="45" spans="3:9" x14ac:dyDescent="0.25">
      <c r="C45" s="44"/>
      <c r="D45" s="46"/>
      <c r="E45" s="46"/>
      <c r="F45" s="25"/>
    </row>
    <row r="46" spans="3:9" ht="24" customHeight="1" x14ac:dyDescent="0.25">
      <c r="C46" s="48"/>
      <c r="D46" s="46"/>
      <c r="E46" s="46"/>
      <c r="F46" s="25"/>
    </row>
    <row r="47" spans="3:9" x14ac:dyDescent="0.25">
      <c r="C47" s="44"/>
      <c r="D47" s="46"/>
      <c r="E47" s="46"/>
      <c r="F47" s="25"/>
    </row>
    <row r="48" spans="3:9" x14ac:dyDescent="0.25">
      <c r="C48" s="44"/>
      <c r="D48" s="46"/>
      <c r="E48" s="46"/>
      <c r="F48" s="25"/>
    </row>
    <row r="49" spans="3:6" x14ac:dyDescent="0.25">
      <c r="C49" s="44"/>
      <c r="D49" s="46"/>
      <c r="E49" s="46"/>
      <c r="F49" s="25"/>
    </row>
    <row r="50" spans="3:6" x14ac:dyDescent="0.25">
      <c r="C50" s="44"/>
      <c r="D50" s="46"/>
      <c r="E50" s="46"/>
      <c r="F50" s="25"/>
    </row>
    <row r="51" spans="3:6" x14ac:dyDescent="0.25">
      <c r="C51" s="44"/>
      <c r="D51" s="46"/>
      <c r="E51" s="46"/>
      <c r="F51" s="25"/>
    </row>
    <row r="52" spans="3:6" x14ac:dyDescent="0.25">
      <c r="C52" s="44"/>
      <c r="D52" s="46"/>
      <c r="E52" s="46"/>
      <c r="F52" s="25"/>
    </row>
    <row r="53" spans="3:6" ht="24" customHeight="1" x14ac:dyDescent="0.25">
      <c r="C53" s="44"/>
      <c r="D53" s="46"/>
      <c r="E53" s="46"/>
      <c r="F53" s="25"/>
    </row>
    <row r="54" spans="3:6" x14ac:dyDescent="0.25">
      <c r="C54" s="44"/>
      <c r="D54" s="46"/>
      <c r="E54" s="46"/>
      <c r="F54" s="25"/>
    </row>
    <row r="55" spans="3:6" x14ac:dyDescent="0.25">
      <c r="C55" s="49"/>
      <c r="D55" s="46"/>
      <c r="E55" s="46"/>
      <c r="F55" s="25"/>
    </row>
    <row r="56" spans="3:6" x14ac:dyDescent="0.25">
      <c r="C56" s="44"/>
      <c r="D56" s="46"/>
      <c r="E56" s="46"/>
      <c r="F56" s="25"/>
    </row>
    <row r="57" spans="3:6" x14ac:dyDescent="0.25">
      <c r="C57" s="44"/>
      <c r="D57" s="47"/>
      <c r="E57" s="46"/>
      <c r="F57" s="25"/>
    </row>
    <row r="58" spans="3:6" x14ac:dyDescent="0.25">
      <c r="C58" s="25"/>
      <c r="D58" s="39"/>
      <c r="E58" s="25"/>
      <c r="F58" s="25"/>
    </row>
  </sheetData>
  <mergeCells count="18">
    <mergeCell ref="E37:H37"/>
    <mergeCell ref="E30:H30"/>
    <mergeCell ref="E31:H31"/>
    <mergeCell ref="E32:H32"/>
    <mergeCell ref="E35:H35"/>
    <mergeCell ref="E36:H36"/>
    <mergeCell ref="F29:J29"/>
    <mergeCell ref="T17:X17"/>
    <mergeCell ref="B3:K3"/>
    <mergeCell ref="B4:K4"/>
    <mergeCell ref="B5:K5"/>
    <mergeCell ref="B7:B8"/>
    <mergeCell ref="C7:C8"/>
    <mergeCell ref="K7:K8"/>
    <mergeCell ref="D7:D8"/>
    <mergeCell ref="E7:J7"/>
    <mergeCell ref="L7:L8"/>
    <mergeCell ref="M7:M8"/>
  </mergeCells>
  <pageMargins left="0.70866141732283472" right="0.70866141732283472" top="0.74803149606299213" bottom="0.74803149606299213" header="0.31496062992125984" footer="0.31496062992125984"/>
  <pageSetup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9"/>
  <sheetViews>
    <sheetView workbookViewId="0">
      <selection activeCell="J22" sqref="J22"/>
    </sheetView>
  </sheetViews>
  <sheetFormatPr defaultRowHeight="15" x14ac:dyDescent="0.25"/>
  <cols>
    <col min="1" max="1" width="4.5703125" customWidth="1"/>
    <col min="2" max="2" width="6" customWidth="1"/>
    <col min="3" max="3" width="39" customWidth="1"/>
    <col min="4" max="10" width="6.28515625" customWidth="1"/>
    <col min="11" max="11" width="31.28515625" customWidth="1"/>
  </cols>
  <sheetData>
    <row r="3" spans="2:11" x14ac:dyDescent="0.25">
      <c r="F3" t="s">
        <v>3</v>
      </c>
      <c r="G3" s="57" t="s">
        <v>4</v>
      </c>
      <c r="H3" s="57"/>
      <c r="I3" t="s">
        <v>5</v>
      </c>
    </row>
    <row r="4" spans="2:11" x14ac:dyDescent="0.25">
      <c r="F4" s="6">
        <v>2018</v>
      </c>
      <c r="G4" s="6">
        <v>2017</v>
      </c>
      <c r="H4" s="6">
        <v>2018</v>
      </c>
      <c r="I4" s="6">
        <v>2018</v>
      </c>
    </row>
    <row r="5" spans="2:11" x14ac:dyDescent="0.25">
      <c r="B5" s="70" t="s">
        <v>6</v>
      </c>
      <c r="C5" s="70"/>
      <c r="D5" s="70"/>
      <c r="E5" s="70"/>
      <c r="F5" s="70"/>
      <c r="G5" s="70"/>
      <c r="H5" s="70"/>
      <c r="I5" s="70"/>
      <c r="J5" s="70"/>
    </row>
    <row r="6" spans="2:11" x14ac:dyDescent="0.25">
      <c r="B6" s="70" t="s">
        <v>7</v>
      </c>
      <c r="C6" s="70"/>
      <c r="D6" s="70"/>
      <c r="E6" s="70"/>
      <c r="F6" s="70"/>
      <c r="G6" s="70"/>
      <c r="H6" s="70"/>
      <c r="I6" s="70"/>
      <c r="J6" s="70"/>
    </row>
    <row r="7" spans="2:11" ht="81.75" customHeight="1" x14ac:dyDescent="0.25">
      <c r="B7" s="8">
        <v>3</v>
      </c>
      <c r="C7" s="9" t="s">
        <v>8</v>
      </c>
      <c r="D7" s="8" t="s">
        <v>9</v>
      </c>
      <c r="E7" s="8">
        <v>80</v>
      </c>
      <c r="F7" s="8">
        <v>2</v>
      </c>
      <c r="G7" s="8">
        <f>2/18*100</f>
        <v>11.111111111111111</v>
      </c>
      <c r="H7" s="8">
        <f>3/18*100</f>
        <v>16.666666666666664</v>
      </c>
      <c r="I7" s="10">
        <f>H7/E7*100</f>
        <v>20.833333333333332</v>
      </c>
      <c r="J7" s="11" t="s">
        <v>10</v>
      </c>
      <c r="K7" s="12"/>
    </row>
    <row r="8" spans="2:11" ht="94.5" customHeight="1" x14ac:dyDescent="0.25">
      <c r="B8" s="13">
        <v>4</v>
      </c>
      <c r="C8" s="14" t="s">
        <v>11</v>
      </c>
      <c r="D8" s="15" t="s">
        <v>9</v>
      </c>
      <c r="E8" s="15">
        <v>75</v>
      </c>
      <c r="F8" s="15">
        <v>45</v>
      </c>
      <c r="G8" s="15">
        <f>60/38*100</f>
        <v>157.89473684210526</v>
      </c>
      <c r="H8" s="16">
        <f>40/38*100</f>
        <v>105.26315789473684</v>
      </c>
      <c r="I8" s="16">
        <f>H8/E8*100</f>
        <v>140.35087719298244</v>
      </c>
      <c r="J8" s="17" t="s">
        <v>10</v>
      </c>
      <c r="K8" s="12"/>
    </row>
    <row r="9" spans="2:11" s="21" customFormat="1" ht="83.25" customHeight="1" x14ac:dyDescent="0.25">
      <c r="B9" s="13">
        <v>5</v>
      </c>
      <c r="C9" s="14" t="s">
        <v>12</v>
      </c>
      <c r="D9" s="18" t="s">
        <v>9</v>
      </c>
      <c r="E9" s="18">
        <v>85</v>
      </c>
      <c r="F9" s="15">
        <v>100</v>
      </c>
      <c r="G9" s="18">
        <f>2/12*100</f>
        <v>16.666666666666664</v>
      </c>
      <c r="H9" s="19">
        <f>2/12*100</f>
        <v>16.666666666666664</v>
      </c>
      <c r="I9" s="19">
        <f>H9/E9*100</f>
        <v>19.6078431372549</v>
      </c>
      <c r="J9" s="17" t="s">
        <v>10</v>
      </c>
      <c r="K9" s="20"/>
    </row>
    <row r="10" spans="2:11" ht="51" x14ac:dyDescent="0.25">
      <c r="B10" s="13">
        <v>6</v>
      </c>
      <c r="C10" s="14" t="s">
        <v>13</v>
      </c>
      <c r="D10" s="18" t="s">
        <v>9</v>
      </c>
      <c r="E10" s="18">
        <v>90</v>
      </c>
      <c r="F10" s="15">
        <v>14</v>
      </c>
      <c r="G10" s="18">
        <f>5/10*100</f>
        <v>50</v>
      </c>
      <c r="H10" s="19">
        <f>6/10*100</f>
        <v>60</v>
      </c>
      <c r="I10" s="19">
        <f>H10/E10*100</f>
        <v>66.666666666666657</v>
      </c>
      <c r="J10" s="22" t="s">
        <v>10</v>
      </c>
      <c r="K10" s="12"/>
    </row>
    <row r="11" spans="2:11" x14ac:dyDescent="0.25">
      <c r="B11" s="70" t="s">
        <v>14</v>
      </c>
      <c r="C11" s="70"/>
      <c r="D11" s="70"/>
      <c r="E11" s="70"/>
      <c r="F11" s="70"/>
      <c r="G11" s="70"/>
      <c r="H11" s="70"/>
      <c r="I11" s="70"/>
      <c r="J11" s="70"/>
    </row>
    <row r="12" spans="2:11" ht="20.25" x14ac:dyDescent="0.25">
      <c r="B12" s="8">
        <v>7</v>
      </c>
      <c r="C12" s="9" t="s">
        <v>15</v>
      </c>
      <c r="D12" s="8" t="s">
        <v>9</v>
      </c>
      <c r="E12" s="8">
        <v>100</v>
      </c>
      <c r="F12" s="8" t="s">
        <v>16</v>
      </c>
      <c r="G12" s="8">
        <v>100</v>
      </c>
      <c r="H12" s="8">
        <v>100</v>
      </c>
      <c r="I12" s="8">
        <v>100</v>
      </c>
      <c r="J12" s="11" t="s">
        <v>10</v>
      </c>
    </row>
    <row r="13" spans="2:11" ht="20.25" x14ac:dyDescent="0.25">
      <c r="B13" s="8"/>
      <c r="C13" s="9" t="s">
        <v>17</v>
      </c>
      <c r="D13" s="8"/>
      <c r="E13" s="8"/>
      <c r="F13" s="8"/>
      <c r="G13" s="8"/>
      <c r="H13" s="8"/>
      <c r="I13" s="8"/>
      <c r="J13" s="11"/>
    </row>
    <row r="14" spans="2:11" ht="20.25" x14ac:dyDescent="0.25">
      <c r="B14" s="8"/>
      <c r="C14" s="9" t="s">
        <v>18</v>
      </c>
      <c r="D14" s="8"/>
      <c r="E14" s="8"/>
      <c r="F14" s="8"/>
      <c r="G14" s="8"/>
      <c r="H14" s="8"/>
      <c r="I14" s="8"/>
      <c r="J14" s="11"/>
    </row>
    <row r="15" spans="2:11" x14ac:dyDescent="0.25">
      <c r="B15" s="70" t="s">
        <v>19</v>
      </c>
      <c r="C15" s="70"/>
      <c r="D15" s="70"/>
      <c r="E15" s="70"/>
      <c r="F15" s="70"/>
      <c r="G15" s="70"/>
      <c r="H15" s="70"/>
      <c r="I15" s="70"/>
      <c r="J15" s="70"/>
    </row>
    <row r="16" spans="2:11" ht="25.5" x14ac:dyDescent="0.25">
      <c r="B16" s="8">
        <v>8</v>
      </c>
      <c r="C16" s="9" t="s">
        <v>20</v>
      </c>
      <c r="D16" s="23"/>
      <c r="E16" s="8" t="s">
        <v>16</v>
      </c>
      <c r="F16" s="8" t="s">
        <v>16</v>
      </c>
      <c r="G16" s="8">
        <v>10</v>
      </c>
      <c r="H16" s="8">
        <v>10</v>
      </c>
      <c r="I16" s="8">
        <v>200</v>
      </c>
      <c r="J16" s="11" t="s">
        <v>10</v>
      </c>
    </row>
    <row r="19" spans="2:10" ht="20.25" x14ac:dyDescent="0.25">
      <c r="B19" s="8">
        <v>5</v>
      </c>
      <c r="C19" s="9" t="s">
        <v>21</v>
      </c>
      <c r="D19" s="8" t="s">
        <v>9</v>
      </c>
      <c r="E19" s="8">
        <v>75</v>
      </c>
      <c r="F19" s="8">
        <v>1</v>
      </c>
      <c r="G19" s="8">
        <v>1.8</v>
      </c>
      <c r="H19" s="8">
        <f>129/36*100</f>
        <v>358.33333333333337</v>
      </c>
      <c r="I19" s="10">
        <f>H19/E19*100</f>
        <v>477.77777777777783</v>
      </c>
      <c r="J19" s="11" t="s">
        <v>10</v>
      </c>
    </row>
    <row r="25" spans="2:10" x14ac:dyDescent="0.25">
      <c r="C25">
        <v>2015</v>
      </c>
      <c r="D25">
        <v>2016</v>
      </c>
      <c r="E25">
        <v>2017</v>
      </c>
      <c r="F25">
        <v>2018</v>
      </c>
      <c r="G25">
        <v>2019</v>
      </c>
    </row>
    <row r="26" spans="2:10" x14ac:dyDescent="0.25">
      <c r="C26">
        <v>129</v>
      </c>
      <c r="D26" s="24">
        <v>36</v>
      </c>
      <c r="E26" s="24">
        <v>38</v>
      </c>
      <c r="F26" s="24">
        <v>42</v>
      </c>
      <c r="G26" s="24">
        <v>97</v>
      </c>
    </row>
    <row r="27" spans="2:10" x14ac:dyDescent="0.25">
      <c r="D27">
        <f>C26/D26*100</f>
        <v>358.33333333333337</v>
      </c>
      <c r="E27" s="5">
        <f>E26-D26*100%</f>
        <v>2</v>
      </c>
      <c r="F27" s="5">
        <f>F26-E26*100%</f>
        <v>4</v>
      </c>
      <c r="G27">
        <f>F26/G26*100</f>
        <v>43.298969072164951</v>
      </c>
    </row>
    <row r="29" spans="2:10" x14ac:dyDescent="0.25">
      <c r="F29">
        <f>F26/E26*100</f>
        <v>110.5263157894737</v>
      </c>
    </row>
  </sheetData>
  <mergeCells count="5">
    <mergeCell ref="G3:H3"/>
    <mergeCell ref="B5:J5"/>
    <mergeCell ref="B6:J6"/>
    <mergeCell ref="B11:J11"/>
    <mergeCell ref="B15:J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Kej.Kebakaran</vt:lpstr>
      <vt:lpstr>Latihan Hitung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2021-04-08T03:52:41Z</cp:lastPrinted>
  <dcterms:created xsi:type="dcterms:W3CDTF">2018-11-12T05:04:16Z</dcterms:created>
  <dcterms:modified xsi:type="dcterms:W3CDTF">2022-08-10T03:03:04Z</dcterms:modified>
</cp:coreProperties>
</file>