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5" yWindow="345" windowWidth="18825" windowHeight="6810" activeTab="2"/>
  </bookViews>
  <sheets>
    <sheet name="Total_ALL" sheetId="2" r:id="rId1"/>
    <sheet name="Non_Cov" sheetId="3" r:id="rId2"/>
    <sheet name="Cov_Only" sheetId="4" r:id="rId3"/>
  </sheets>
  <definedNames>
    <definedName name="_xlnm.Print_Area" localSheetId="1">Non_Cov!$A$1:$J$67</definedName>
    <definedName name="_xlnm.Print_Area" localSheetId="0">Total_ALL!$A$56:$J$78</definedName>
  </definedNames>
  <calcPr calcId="144525"/>
</workbook>
</file>

<file path=xl/calcChain.xml><?xml version="1.0" encoding="utf-8"?>
<calcChain xmlns="http://schemas.openxmlformats.org/spreadsheetml/2006/main">
  <c r="H86" i="4" l="1"/>
  <c r="H85" i="4"/>
  <c r="H84" i="4"/>
  <c r="H83" i="4"/>
  <c r="H82" i="4"/>
  <c r="H81" i="4"/>
  <c r="H80" i="4" s="1"/>
  <c r="H88" i="4" s="1"/>
  <c r="H27" i="4"/>
  <c r="H26" i="4"/>
  <c r="H25" i="4"/>
  <c r="H24" i="4"/>
  <c r="H23" i="4" s="1"/>
  <c r="H22" i="4"/>
  <c r="H21" i="4"/>
  <c r="H20" i="4"/>
  <c r="H18" i="4" s="1"/>
  <c r="H17" i="4" s="1"/>
  <c r="H19" i="4"/>
  <c r="H108" i="3"/>
  <c r="H107" i="3"/>
  <c r="H106" i="3"/>
  <c r="H105" i="3"/>
  <c r="H104" i="3"/>
  <c r="H103" i="3"/>
  <c r="H102" i="3" s="1"/>
  <c r="H110" i="3" s="1"/>
  <c r="H49" i="3"/>
  <c r="H48" i="3"/>
  <c r="H47" i="3"/>
  <c r="H46" i="3"/>
  <c r="H45" i="3"/>
  <c r="H44" i="3"/>
  <c r="H43" i="3"/>
  <c r="H42" i="3"/>
  <c r="H41" i="3"/>
  <c r="H40" i="3"/>
  <c r="H39" i="3"/>
  <c r="H38" i="3"/>
  <c r="H37" i="3" s="1"/>
  <c r="H36" i="3"/>
  <c r="H35" i="3"/>
  <c r="H34" i="3"/>
  <c r="H33" i="3"/>
  <c r="H32" i="3"/>
  <c r="H31" i="3"/>
  <c r="H30" i="3"/>
  <c r="H29" i="3"/>
  <c r="H28" i="3"/>
  <c r="H27" i="3"/>
  <c r="H26" i="3"/>
  <c r="H25" i="3" s="1"/>
  <c r="H24" i="3"/>
  <c r="H23" i="3" s="1"/>
  <c r="H22" i="3"/>
  <c r="H21" i="3"/>
  <c r="H20" i="3"/>
  <c r="H19" i="3"/>
  <c r="H18" i="3"/>
  <c r="H17" i="3" s="1"/>
  <c r="H16" i="3" s="1"/>
  <c r="H50" i="3" s="1"/>
  <c r="H28" i="4" l="1"/>
  <c r="H60" i="2" l="1"/>
  <c r="H59" i="2"/>
  <c r="H58" i="2"/>
  <c r="H57" i="2" s="1"/>
  <c r="H56" i="2" s="1"/>
  <c r="H30" i="2"/>
  <c r="H29" i="2"/>
  <c r="H28" i="2"/>
  <c r="H27" i="2"/>
  <c r="H26" i="2" s="1"/>
  <c r="H55" i="2"/>
  <c r="H54" i="2"/>
  <c r="H53" i="2"/>
  <c r="H52" i="2"/>
  <c r="H51" i="2"/>
  <c r="H50" i="2"/>
  <c r="H49" i="2"/>
  <c r="H48" i="2"/>
  <c r="H47" i="2"/>
  <c r="H46" i="2"/>
  <c r="H45" i="2"/>
  <c r="H44" i="2"/>
  <c r="H43" i="2" s="1"/>
  <c r="H42" i="2"/>
  <c r="H41" i="2"/>
  <c r="H40" i="2"/>
  <c r="H39" i="2"/>
  <c r="H38" i="2"/>
  <c r="H37" i="2"/>
  <c r="H36" i="2"/>
  <c r="H35" i="2"/>
  <c r="H34" i="2"/>
  <c r="H33" i="2"/>
  <c r="H119" i="2"/>
  <c r="H118" i="2"/>
  <c r="H117" i="2"/>
  <c r="H116" i="2"/>
  <c r="H115" i="2"/>
  <c r="H114" i="2"/>
  <c r="H25" i="2"/>
  <c r="H24" i="2"/>
  <c r="H23" i="2"/>
  <c r="H22" i="2"/>
  <c r="H21" i="2"/>
  <c r="H20" i="2"/>
  <c r="H19" i="2"/>
  <c r="H18" i="2" s="1"/>
  <c r="H32" i="2" l="1"/>
  <c r="H17" i="2"/>
  <c r="H31" i="2"/>
  <c r="H113" i="2"/>
  <c r="H121" i="2" s="1"/>
  <c r="H61" i="2" l="1"/>
</calcChain>
</file>

<file path=xl/sharedStrings.xml><?xml version="1.0" encoding="utf-8"?>
<sst xmlns="http://schemas.openxmlformats.org/spreadsheetml/2006/main" count="502" uniqueCount="87">
  <si>
    <t>BERITA ACARA PESEDIAAN</t>
  </si>
  <si>
    <r>
      <t xml:space="preserve">Pada hari ini </t>
    </r>
    <r>
      <rPr>
        <b/>
        <sz val="11"/>
        <color theme="1"/>
        <rFont val="Calibri"/>
        <family val="2"/>
        <scheme val="minor"/>
      </rPr>
      <t>Kamis</t>
    </r>
    <r>
      <rPr>
        <sz val="11"/>
        <color theme="1"/>
        <rFont val="Calibri"/>
        <family val="2"/>
        <charset val="1"/>
        <scheme val="minor"/>
      </rPr>
      <t xml:space="preserve"> tanggal </t>
    </r>
    <r>
      <rPr>
        <b/>
        <sz val="11"/>
        <color theme="1"/>
        <rFont val="Calibri"/>
        <family val="2"/>
        <scheme val="minor"/>
      </rPr>
      <t xml:space="preserve">Tiga Puluh Satu </t>
    </r>
    <r>
      <rPr>
        <sz val="11"/>
        <color theme="1"/>
        <rFont val="Calibri"/>
        <family val="2"/>
        <charset val="1"/>
        <scheme val="minor"/>
      </rPr>
      <t xml:space="preserve">bulan </t>
    </r>
    <r>
      <rPr>
        <b/>
        <sz val="11"/>
        <color theme="1"/>
        <rFont val="Calibri"/>
        <family val="2"/>
        <scheme val="minor"/>
      </rPr>
      <t>Desember</t>
    </r>
    <r>
      <rPr>
        <sz val="11"/>
        <color theme="1"/>
        <rFont val="Calibri"/>
        <family val="2"/>
        <charset val="1"/>
        <scheme val="minor"/>
      </rPr>
      <t xml:space="preserve"> tahun </t>
    </r>
    <r>
      <rPr>
        <b/>
        <sz val="11"/>
        <color theme="1"/>
        <rFont val="Calibri"/>
        <family val="2"/>
        <scheme val="minor"/>
      </rPr>
      <t xml:space="preserve">Dua Ribu Dua Puluh </t>
    </r>
    <r>
      <rPr>
        <sz val="11"/>
        <color theme="1"/>
        <rFont val="Calibri"/>
        <family val="2"/>
        <scheme val="minor"/>
      </rPr>
      <t>yang</t>
    </r>
  </si>
  <si>
    <t>bertanda tangan di bawah ini :</t>
  </si>
  <si>
    <t xml:space="preserve">Nama </t>
  </si>
  <si>
    <t>:</t>
  </si>
  <si>
    <t>SOLEH KHAMAMI, S. Sos</t>
  </si>
  <si>
    <t>NIP</t>
  </si>
  <si>
    <t>19660318 200801 004</t>
  </si>
  <si>
    <t>Jabatan</t>
  </si>
  <si>
    <t xml:space="preserve">Pengurus Barang Pelaksana BPBD Kabupaten Purbalingga </t>
  </si>
  <si>
    <t>dengan mengambil tempat di Kantor BPBD Kabupaten Purbalingga, Jl. Soekarno-Hatta No. 20 Purbalingga, telah</t>
  </si>
  <si>
    <t xml:space="preserve">dilakukan stock opname barang-barang persediaan alat tulis kantor Pelaksana BPBD Kabupaten Purbalingga </t>
  </si>
  <si>
    <t>dengan hasil sebagai berikut :</t>
  </si>
  <si>
    <t>No</t>
  </si>
  <si>
    <t>Jenis Persediaan</t>
  </si>
  <si>
    <t>Jumlah</t>
  </si>
  <si>
    <t>Nilai</t>
  </si>
  <si>
    <t>KETERANGAN</t>
  </si>
  <si>
    <t>Satuan</t>
  </si>
  <si>
    <t>Kuantum</t>
  </si>
  <si>
    <t>Harga Satuan</t>
  </si>
  <si>
    <t>I</t>
  </si>
  <si>
    <t>Alat/Bahan Untuk Kegiatan Kantor</t>
  </si>
  <si>
    <t>Alat Tulis Kantor</t>
  </si>
  <si>
    <t>-</t>
  </si>
  <si>
    <t>Boliner biru</t>
  </si>
  <si>
    <t>buah</t>
  </si>
  <si>
    <t>Amplop putih besar</t>
  </si>
  <si>
    <t>pak</t>
  </si>
  <si>
    <t>Ballpoint</t>
  </si>
  <si>
    <t>Bag folder plastik</t>
  </si>
  <si>
    <t>Blocknote fullcolour</t>
  </si>
  <si>
    <t>Kertas dan Cover</t>
  </si>
  <si>
    <t>Kertas HVS 70 gr</t>
  </si>
  <si>
    <t>rim</t>
  </si>
  <si>
    <t>II</t>
  </si>
  <si>
    <t>Persediaan Untuk Dijual/ Diserahkan</t>
  </si>
  <si>
    <t>JUMLAH</t>
  </si>
  <si>
    <t>Demikian berita acara ini dibuat untuk dapat dipergunakan sebagaimana mestinya.</t>
  </si>
  <si>
    <t>Purbalingga, 31 Desember 2020</t>
  </si>
  <si>
    <t>Mengetahui,</t>
  </si>
  <si>
    <t>Kepala Pelaksana BPBD</t>
  </si>
  <si>
    <t>Pengurus Barang Pelaksana BPBD</t>
  </si>
  <si>
    <t xml:space="preserve">Kabupaten Purbalingga </t>
  </si>
  <si>
    <t xml:space="preserve">Drs. MUCH UMAR FAOZI, M. Kes </t>
  </si>
  <si>
    <t>Pembina Tk. I</t>
  </si>
  <si>
    <t>NIP. 19660318 200801 004</t>
  </si>
  <si>
    <t xml:space="preserve">NIP. 19681022 199402 1 001 </t>
  </si>
  <si>
    <t>Bahan Baku Bangunan</t>
  </si>
  <si>
    <t>Triplek</t>
  </si>
  <si>
    <t>lembar</t>
  </si>
  <si>
    <t>Seng</t>
  </si>
  <si>
    <t>Paku Payung</t>
  </si>
  <si>
    <t>kg</t>
  </si>
  <si>
    <t>Paku Usuk</t>
  </si>
  <si>
    <t>Paku Reng</t>
  </si>
  <si>
    <t>Bronjong</t>
  </si>
  <si>
    <t>m3</t>
  </si>
  <si>
    <t>Bendrat</t>
  </si>
  <si>
    <t>Bahan Pangan</t>
  </si>
  <si>
    <t>Beras</t>
  </si>
  <si>
    <t>Mie Instan</t>
  </si>
  <si>
    <t>dus</t>
  </si>
  <si>
    <t>Saus</t>
  </si>
  <si>
    <t>botol</t>
  </si>
  <si>
    <t>Sarden</t>
  </si>
  <si>
    <t>kaleng</t>
  </si>
  <si>
    <t>Kecap</t>
  </si>
  <si>
    <t>Minyak Goreng</t>
  </si>
  <si>
    <t>liter</t>
  </si>
  <si>
    <t>Air Mineral</t>
  </si>
  <si>
    <t>Alat/ Bahan untuk Kegiatan Kantor Lainnya</t>
  </si>
  <si>
    <t>Refill Filter Mask Respiratory</t>
  </si>
  <si>
    <t>Kacamata Google</t>
  </si>
  <si>
    <t>Sarung Tangan Karet Panjang</t>
  </si>
  <si>
    <t>pasang</t>
  </si>
  <si>
    <t>Sarung Tangan Latex</t>
  </si>
  <si>
    <t>box</t>
  </si>
  <si>
    <t>III</t>
  </si>
  <si>
    <t>Bahan</t>
  </si>
  <si>
    <t>Bahan Kimia</t>
  </si>
  <si>
    <t>Surface Disinfektan uk. 5 Liter</t>
  </si>
  <si>
    <t>Surface Disinfektan uk. 500 ml</t>
  </si>
  <si>
    <t>Disinfektan uk. 1 Liter (Protanol Plus)</t>
  </si>
  <si>
    <t>derigen</t>
  </si>
  <si>
    <t>BERITA ACARA</t>
  </si>
  <si>
    <t>PERSEDIAAN PENANGANAN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</si>
</sst>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indexed="8"/>
      <name val="Arial"/>
      <family val="2"/>
    </font>
    <font>
      <b/>
      <u/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>
      <alignment vertical="top"/>
    </xf>
    <xf numFmtId="164" fontId="10" fillId="0" borderId="0" applyFont="0" applyFill="0" applyBorder="0" applyAlignment="0" applyProtection="0"/>
    <xf numFmtId="165" fontId="6" fillId="0" borderId="0" applyFont="0" applyFill="0" applyBorder="0" applyAlignment="0" applyProtection="0">
      <alignment vertical="top"/>
    </xf>
    <xf numFmtId="165" fontId="5" fillId="0" borderId="0" applyFont="0" applyFill="0" applyBorder="0" applyAlignment="0" applyProtection="0"/>
    <xf numFmtId="0" fontId="6" fillId="0" borderId="0">
      <alignment vertical="top"/>
    </xf>
  </cellStyleXfs>
  <cellXfs count="124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0" xfId="0" applyBorder="1" applyAlignment="1">
      <alignment horizontal="center"/>
    </xf>
    <xf numFmtId="164" fontId="0" fillId="0" borderId="0" xfId="2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2" xfId="0" applyBorder="1" applyAlignment="1">
      <alignment horizontal="left" indent="4"/>
    </xf>
    <xf numFmtId="0" fontId="0" fillId="0" borderId="3" xfId="0" applyBorder="1"/>
    <xf numFmtId="164" fontId="0" fillId="0" borderId="4" xfId="2" applyFont="1" applyBorder="1" applyAlignment="1">
      <alignment horizontal="center"/>
    </xf>
    <xf numFmtId="164" fontId="0" fillId="0" borderId="5" xfId="2" applyFont="1" applyBorder="1"/>
    <xf numFmtId="164" fontId="0" fillId="0" borderId="1" xfId="2" applyFont="1" applyBorder="1" applyAlignment="1">
      <alignment horizontal="left"/>
    </xf>
    <xf numFmtId="164" fontId="0" fillId="0" borderId="1" xfId="2" applyFont="1" applyBorder="1" applyAlignment="1">
      <alignment horizontal="center"/>
    </xf>
    <xf numFmtId="164" fontId="0" fillId="0" borderId="1" xfId="2" applyFont="1" applyBorder="1"/>
    <xf numFmtId="164" fontId="4" fillId="0" borderId="1" xfId="0" applyNumberFormat="1" applyFont="1" applyBorder="1"/>
    <xf numFmtId="0" fontId="0" fillId="0" borderId="8" xfId="0" applyBorder="1"/>
    <xf numFmtId="0" fontId="0" fillId="0" borderId="9" xfId="0" applyBorder="1"/>
    <xf numFmtId="0" fontId="0" fillId="0" borderId="2" xfId="0" quotePrefix="1" applyBorder="1" applyAlignment="1">
      <alignment horizontal="left" indent="4"/>
    </xf>
    <xf numFmtId="164" fontId="0" fillId="0" borderId="1" xfId="0" applyNumberFormat="1" applyBorder="1"/>
    <xf numFmtId="164" fontId="0" fillId="0" borderId="1" xfId="2" applyNumberFormat="1" applyFont="1" applyBorder="1" applyAlignment="1">
      <alignment horizontal="center"/>
    </xf>
    <xf numFmtId="164" fontId="4" fillId="0" borderId="1" xfId="2" applyFont="1" applyBorder="1" applyAlignment="1">
      <alignment horizontal="left" vertical="top"/>
    </xf>
    <xf numFmtId="164" fontId="4" fillId="0" borderId="1" xfId="2" applyFont="1" applyBorder="1" applyAlignment="1">
      <alignment horizontal="center" vertical="top"/>
    </xf>
    <xf numFmtId="164" fontId="4" fillId="0" borderId="1" xfId="2" applyFont="1" applyBorder="1" applyAlignment="1">
      <alignment vertical="top"/>
    </xf>
    <xf numFmtId="164" fontId="4" fillId="0" borderId="1" xfId="0" applyNumberFormat="1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0" xfId="0" applyFont="1" applyAlignment="1">
      <alignment vertical="top"/>
    </xf>
    <xf numFmtId="0" fontId="0" fillId="0" borderId="2" xfId="0" applyBorder="1" applyAlignment="1">
      <alignment horizontal="left" vertical="top" indent="4"/>
    </xf>
    <xf numFmtId="164" fontId="0" fillId="0" borderId="1" xfId="2" applyFont="1" applyBorder="1" applyAlignment="1">
      <alignment horizontal="left" vertical="top"/>
    </xf>
    <xf numFmtId="164" fontId="0" fillId="0" borderId="1" xfId="2" applyFont="1" applyBorder="1" applyAlignment="1">
      <alignment horizontal="center" vertical="top"/>
    </xf>
    <xf numFmtId="164" fontId="0" fillId="0" borderId="1" xfId="2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horizontal="left" indent="4"/>
    </xf>
    <xf numFmtId="0" fontId="0" fillId="0" borderId="6" xfId="0" applyBorder="1"/>
    <xf numFmtId="164" fontId="0" fillId="0" borderId="11" xfId="2" applyFont="1" applyBorder="1" applyAlignment="1">
      <alignment horizontal="center"/>
    </xf>
    <xf numFmtId="164" fontId="0" fillId="0" borderId="7" xfId="2" applyFont="1" applyBorder="1"/>
    <xf numFmtId="164" fontId="0" fillId="0" borderId="10" xfId="2" applyFont="1" applyBorder="1"/>
    <xf numFmtId="164" fontId="0" fillId="0" borderId="10" xfId="2" applyFont="1" applyBorder="1" applyAlignment="1">
      <alignment horizontal="center"/>
    </xf>
    <xf numFmtId="164" fontId="0" fillId="0" borderId="10" xfId="0" applyNumberFormat="1" applyBorder="1"/>
    <xf numFmtId="164" fontId="4" fillId="0" borderId="1" xfId="0" applyNumberFormat="1" applyFont="1" applyBorder="1" applyAlignment="1">
      <alignment vertical="center"/>
    </xf>
    <xf numFmtId="0" fontId="0" fillId="0" borderId="5" xfId="0" applyBorder="1"/>
    <xf numFmtId="166" fontId="0" fillId="0" borderId="0" xfId="1" applyNumberFormat="1" applyFont="1" applyAlignment="1">
      <alignment vertical="center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3" fillId="0" borderId="0" xfId="0" applyFont="1"/>
    <xf numFmtId="166" fontId="3" fillId="0" borderId="0" xfId="0" applyNumberFormat="1" applyFont="1"/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7" fillId="0" borderId="0" xfId="3" applyFont="1" applyAlignment="1">
      <alignment horizontal="center" vertical="top"/>
    </xf>
    <xf numFmtId="0" fontId="8" fillId="0" borderId="0" xfId="0" applyFont="1" applyAlignment="1">
      <alignment horizontal="center"/>
    </xf>
    <xf numFmtId="0" fontId="9" fillId="0" borderId="0" xfId="3" applyFont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0" fillId="0" borderId="10" xfId="2" applyFont="1" applyBorder="1" applyAlignment="1">
      <alignment horizontal="left" vertical="top"/>
    </xf>
    <xf numFmtId="164" fontId="0" fillId="0" borderId="10" xfId="2" applyFont="1" applyBorder="1" applyAlignment="1">
      <alignment vertical="top"/>
    </xf>
    <xf numFmtId="164" fontId="0" fillId="0" borderId="1" xfId="2" quotePrefix="1" applyFont="1" applyBorder="1" applyAlignment="1">
      <alignment horizontal="left"/>
    </xf>
    <xf numFmtId="0" fontId="0" fillId="0" borderId="12" xfId="0" applyBorder="1"/>
    <xf numFmtId="164" fontId="0" fillId="0" borderId="13" xfId="2" applyFont="1" applyBorder="1"/>
    <xf numFmtId="164" fontId="0" fillId="0" borderId="2" xfId="2" applyFont="1" applyBorder="1" applyAlignment="1">
      <alignment horizontal="center"/>
    </xf>
    <xf numFmtId="164" fontId="4" fillId="0" borderId="10" xfId="0" applyNumberFormat="1" applyFont="1" applyBorder="1" applyAlignment="1">
      <alignment vertical="top"/>
    </xf>
    <xf numFmtId="164" fontId="0" fillId="0" borderId="0" xfId="0" applyNumberFormat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0" fillId="0" borderId="4" xfId="2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3" xfId="0" quotePrefix="1" applyBorder="1" applyAlignment="1">
      <alignment horizontal="left" indent="4"/>
    </xf>
    <xf numFmtId="0" fontId="11" fillId="0" borderId="1" xfId="0" applyFont="1" applyFill="1" applyBorder="1"/>
    <xf numFmtId="0" fontId="0" fillId="0" borderId="14" xfId="0" quotePrefix="1" applyBorder="1" applyAlignment="1">
      <alignment horizontal="left" indent="4"/>
    </xf>
    <xf numFmtId="164" fontId="0" fillId="0" borderId="4" xfId="2" applyFont="1" applyBorder="1"/>
    <xf numFmtId="0" fontId="11" fillId="0" borderId="1" xfId="0" applyFont="1" applyBorder="1"/>
    <xf numFmtId="0" fontId="0" fillId="0" borderId="1" xfId="0" quotePrefix="1" applyBorder="1" applyAlignment="1">
      <alignment horizontal="left" indent="4"/>
    </xf>
    <xf numFmtId="0" fontId="0" fillId="0" borderId="1" xfId="0" applyBorder="1" applyAlignment="1">
      <alignment horizontal="left" vertical="top" indent="4"/>
    </xf>
    <xf numFmtId="0" fontId="0" fillId="0" borderId="1" xfId="0" quotePrefix="1" applyBorder="1" applyAlignment="1">
      <alignment horizontal="left" vertical="top" indent="4"/>
    </xf>
    <xf numFmtId="0" fontId="4" fillId="0" borderId="4" xfId="0" applyFont="1" applyBorder="1" applyAlignment="1">
      <alignment horizontal="left"/>
    </xf>
    <xf numFmtId="0" fontId="4" fillId="0" borderId="13" xfId="0" quotePrefix="1" applyFont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4" xfId="0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/>
    <xf numFmtId="0" fontId="12" fillId="0" borderId="1" xfId="0" applyFont="1" applyBorder="1"/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164" fontId="0" fillId="0" borderId="10" xfId="2" applyFont="1" applyBorder="1" applyAlignment="1">
      <alignment horizontal="center" vertical="top"/>
    </xf>
    <xf numFmtId="0" fontId="1" fillId="0" borderId="0" xfId="0" applyFont="1"/>
    <xf numFmtId="166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8">
    <cellStyle name="Comma" xfId="1" builtinId="3"/>
    <cellStyle name="Comma [0]" xfId="2" builtinId="6"/>
    <cellStyle name="Comma [0] 5" xfId="4"/>
    <cellStyle name="Comma 2" xfId="5"/>
    <cellStyle name="Comma 3" xfId="6"/>
    <cellStyle name="Normal" xfId="0" builtinId="0"/>
    <cellStyle name="Normal 2" xfId="3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topLeftCell="A45" workbookViewId="0">
      <selection activeCell="A56" sqref="A56:J78"/>
    </sheetView>
  </sheetViews>
  <sheetFormatPr defaultRowHeight="15" x14ac:dyDescent="0.25"/>
  <cols>
    <col min="2" max="2" width="2.42578125" customWidth="1"/>
    <col min="4" max="4" width="28.28515625" customWidth="1"/>
    <col min="8" max="8" width="13.42578125" customWidth="1"/>
    <col min="9" max="9" width="7" customWidth="1"/>
    <col min="10" max="10" width="4.28515625" customWidth="1"/>
    <col min="11" max="11" width="26.42578125" customWidth="1"/>
    <col min="12" max="12" width="22.140625" customWidth="1"/>
    <col min="13" max="13" width="19.85546875" customWidth="1"/>
    <col min="14" max="14" width="9.42578125" customWidth="1"/>
  </cols>
  <sheetData>
    <row r="1" spans="1:10" x14ac:dyDescent="0.25">
      <c r="A1" s="97" t="s">
        <v>85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x14ac:dyDescent="0.25">
      <c r="A2" s="97" t="s">
        <v>86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x14ac:dyDescent="0.25">
      <c r="A3" s="1"/>
      <c r="B3" s="2"/>
      <c r="C3" s="3"/>
      <c r="D3" s="4"/>
      <c r="E3" s="4"/>
      <c r="F3" s="4"/>
    </row>
    <row r="4" spans="1:10" x14ac:dyDescent="0.25">
      <c r="A4" s="1"/>
      <c r="B4" s="2" t="s">
        <v>1</v>
      </c>
      <c r="C4" s="3"/>
      <c r="D4" s="4"/>
      <c r="E4" s="4"/>
      <c r="F4" s="4"/>
    </row>
    <row r="5" spans="1:10" x14ac:dyDescent="0.25">
      <c r="A5" s="1" t="s">
        <v>2</v>
      </c>
      <c r="B5" s="2"/>
      <c r="C5" s="3"/>
      <c r="D5" s="4"/>
      <c r="E5" s="4"/>
      <c r="F5" s="4"/>
    </row>
    <row r="6" spans="1:10" x14ac:dyDescent="0.25">
      <c r="A6" s="1"/>
      <c r="B6" s="2"/>
      <c r="C6" s="3"/>
      <c r="D6" s="4"/>
      <c r="E6" s="4"/>
      <c r="F6" s="4"/>
    </row>
    <row r="7" spans="1:10" x14ac:dyDescent="0.25">
      <c r="A7" s="2" t="s">
        <v>3</v>
      </c>
      <c r="B7" s="1" t="s">
        <v>4</v>
      </c>
      <c r="C7" s="5" t="s">
        <v>5</v>
      </c>
      <c r="D7" s="4"/>
      <c r="E7" s="4"/>
      <c r="F7" s="4"/>
    </row>
    <row r="8" spans="1:10" x14ac:dyDescent="0.25">
      <c r="A8" s="1" t="s">
        <v>6</v>
      </c>
      <c r="B8" s="1" t="s">
        <v>4</v>
      </c>
      <c r="C8" s="2" t="s">
        <v>7</v>
      </c>
      <c r="D8" s="4"/>
      <c r="E8" s="4"/>
      <c r="F8" s="4"/>
    </row>
    <row r="9" spans="1:10" x14ac:dyDescent="0.25">
      <c r="A9" s="1" t="s">
        <v>8</v>
      </c>
      <c r="B9" s="1" t="s">
        <v>4</v>
      </c>
      <c r="C9" s="1" t="s">
        <v>9</v>
      </c>
      <c r="D9" s="4"/>
      <c r="E9" s="4"/>
      <c r="F9" s="4"/>
    </row>
    <row r="10" spans="1:10" x14ac:dyDescent="0.25">
      <c r="A10" s="1"/>
      <c r="B10" s="1"/>
      <c r="C10" s="1"/>
      <c r="D10" s="4"/>
      <c r="E10" s="4"/>
      <c r="F10" s="4"/>
    </row>
    <row r="11" spans="1:10" x14ac:dyDescent="0.25">
      <c r="A11" s="2" t="s">
        <v>10</v>
      </c>
      <c r="B11" s="2"/>
      <c r="C11" s="3"/>
      <c r="D11" s="4"/>
      <c r="E11" s="4"/>
      <c r="F11" s="4"/>
    </row>
    <row r="12" spans="1:10" x14ac:dyDescent="0.25">
      <c r="A12" s="2" t="s">
        <v>11</v>
      </c>
      <c r="B12" s="2"/>
      <c r="C12" s="3"/>
      <c r="D12" s="4"/>
      <c r="E12" s="4"/>
      <c r="F12" s="4"/>
    </row>
    <row r="13" spans="1:10" x14ac:dyDescent="0.25">
      <c r="A13" s="2" t="s">
        <v>12</v>
      </c>
      <c r="B13" s="2"/>
      <c r="C13" s="3"/>
      <c r="D13" s="4"/>
      <c r="E13" s="4"/>
      <c r="F13" s="4"/>
    </row>
    <row r="14" spans="1:10" x14ac:dyDescent="0.25">
      <c r="A14" s="6"/>
      <c r="C14" s="6"/>
      <c r="F14" s="6"/>
    </row>
    <row r="15" spans="1:10" x14ac:dyDescent="0.25">
      <c r="A15" s="98" t="s">
        <v>13</v>
      </c>
      <c r="B15" s="98" t="s">
        <v>14</v>
      </c>
      <c r="C15" s="98"/>
      <c r="D15" s="98"/>
      <c r="E15" s="99" t="s">
        <v>15</v>
      </c>
      <c r="F15" s="99"/>
      <c r="G15" s="99" t="s">
        <v>16</v>
      </c>
      <c r="H15" s="99"/>
      <c r="I15" s="120" t="s">
        <v>17</v>
      </c>
      <c r="J15" s="121"/>
    </row>
    <row r="16" spans="1:10" ht="30" x14ac:dyDescent="0.25">
      <c r="A16" s="98"/>
      <c r="B16" s="98"/>
      <c r="C16" s="98"/>
      <c r="D16" s="98"/>
      <c r="E16" s="72" t="s">
        <v>18</v>
      </c>
      <c r="F16" s="72" t="s">
        <v>19</v>
      </c>
      <c r="G16" s="73" t="s">
        <v>20</v>
      </c>
      <c r="H16" s="72" t="s">
        <v>15</v>
      </c>
      <c r="I16" s="122"/>
      <c r="J16" s="123"/>
    </row>
    <row r="17" spans="1:10" s="12" customFormat="1" x14ac:dyDescent="0.25">
      <c r="A17" s="7" t="s">
        <v>21</v>
      </c>
      <c r="B17" s="100" t="s">
        <v>22</v>
      </c>
      <c r="C17" s="101"/>
      <c r="D17" s="102"/>
      <c r="E17" s="7"/>
      <c r="F17" s="7"/>
      <c r="G17" s="8"/>
      <c r="H17" s="9">
        <f>H18+H24+H26</f>
        <v>31130500</v>
      </c>
      <c r="I17" s="10"/>
      <c r="J17" s="11"/>
    </row>
    <row r="18" spans="1:10" x14ac:dyDescent="0.25">
      <c r="A18" s="13">
        <v>1</v>
      </c>
      <c r="B18" s="14" t="s">
        <v>23</v>
      </c>
      <c r="C18" s="15"/>
      <c r="D18" s="16"/>
      <c r="E18" s="17"/>
      <c r="F18" s="18"/>
      <c r="G18" s="19"/>
      <c r="H18" s="20">
        <f>SUM(H19:H23)</f>
        <v>8497500</v>
      </c>
      <c r="I18" s="21"/>
      <c r="J18" s="22"/>
    </row>
    <row r="19" spans="1:10" x14ac:dyDescent="0.25">
      <c r="A19" s="23" t="s">
        <v>24</v>
      </c>
      <c r="B19" s="14" t="s">
        <v>25</v>
      </c>
      <c r="C19" s="15"/>
      <c r="D19" s="16"/>
      <c r="E19" s="19" t="s">
        <v>26</v>
      </c>
      <c r="F19" s="18">
        <v>1</v>
      </c>
      <c r="G19" s="19">
        <v>17500</v>
      </c>
      <c r="H19" s="24">
        <f t="shared" ref="H19:H20" si="0">F19*G19</f>
        <v>17500</v>
      </c>
      <c r="I19" s="21"/>
      <c r="J19" s="22"/>
    </row>
    <row r="20" spans="1:10" x14ac:dyDescent="0.25">
      <c r="A20" s="23" t="s">
        <v>24</v>
      </c>
      <c r="B20" s="14" t="s">
        <v>27</v>
      </c>
      <c r="C20" s="15"/>
      <c r="D20" s="16"/>
      <c r="E20" s="19" t="s">
        <v>28</v>
      </c>
      <c r="F20" s="25">
        <v>1</v>
      </c>
      <c r="G20" s="19">
        <v>20000</v>
      </c>
      <c r="H20" s="24">
        <f t="shared" si="0"/>
        <v>20000</v>
      </c>
      <c r="I20" s="21"/>
      <c r="J20" s="22"/>
    </row>
    <row r="21" spans="1:10" x14ac:dyDescent="0.25">
      <c r="A21" s="23" t="s">
        <v>24</v>
      </c>
      <c r="B21" s="14" t="s">
        <v>29</v>
      </c>
      <c r="C21" s="15"/>
      <c r="D21" s="16"/>
      <c r="E21" s="19" t="s">
        <v>26</v>
      </c>
      <c r="F21" s="25">
        <v>360</v>
      </c>
      <c r="G21" s="19">
        <v>8000</v>
      </c>
      <c r="H21" s="24">
        <f>F21*G21</f>
        <v>2880000</v>
      </c>
      <c r="I21" s="21"/>
      <c r="J21" s="22"/>
    </row>
    <row r="22" spans="1:10" x14ac:dyDescent="0.25">
      <c r="A22" s="23" t="s">
        <v>24</v>
      </c>
      <c r="B22" s="14" t="s">
        <v>30</v>
      </c>
      <c r="C22" s="15"/>
      <c r="D22" s="16"/>
      <c r="E22" s="19" t="s">
        <v>26</v>
      </c>
      <c r="F22" s="25">
        <v>360</v>
      </c>
      <c r="G22" s="19">
        <v>3000</v>
      </c>
      <c r="H22" s="24">
        <f t="shared" ref="H22:H23" si="1">F22*G22</f>
        <v>1080000</v>
      </c>
      <c r="I22" s="21"/>
      <c r="J22" s="22"/>
    </row>
    <row r="23" spans="1:10" x14ac:dyDescent="0.25">
      <c r="A23" s="23" t="s">
        <v>24</v>
      </c>
      <c r="B23" s="14" t="s">
        <v>31</v>
      </c>
      <c r="C23" s="15"/>
      <c r="D23" s="16"/>
      <c r="E23" s="19" t="s">
        <v>26</v>
      </c>
      <c r="F23" s="25">
        <v>300</v>
      </c>
      <c r="G23" s="19">
        <v>15000</v>
      </c>
      <c r="H23" s="24">
        <f t="shared" si="1"/>
        <v>4500000</v>
      </c>
      <c r="I23" s="21"/>
      <c r="J23" s="22"/>
    </row>
    <row r="24" spans="1:10" x14ac:dyDescent="0.25">
      <c r="A24" s="13">
        <v>2</v>
      </c>
      <c r="B24" s="14" t="s">
        <v>32</v>
      </c>
      <c r="C24" s="15"/>
      <c r="D24" s="16"/>
      <c r="E24" s="17"/>
      <c r="F24" s="18"/>
      <c r="G24" s="19"/>
      <c r="H24" s="20">
        <f>H25</f>
        <v>100000</v>
      </c>
      <c r="I24" s="21"/>
      <c r="J24" s="22"/>
    </row>
    <row r="25" spans="1:10" x14ac:dyDescent="0.25">
      <c r="A25" s="23" t="s">
        <v>24</v>
      </c>
      <c r="B25" s="14" t="s">
        <v>33</v>
      </c>
      <c r="C25" s="15"/>
      <c r="D25" s="16"/>
      <c r="E25" s="17" t="s">
        <v>34</v>
      </c>
      <c r="F25" s="18">
        <v>2</v>
      </c>
      <c r="G25" s="19">
        <v>50000</v>
      </c>
      <c r="H25" s="24">
        <f>F25*G25</f>
        <v>100000</v>
      </c>
      <c r="I25" s="21"/>
      <c r="J25" s="22"/>
    </row>
    <row r="26" spans="1:10" x14ac:dyDescent="0.25">
      <c r="A26" s="23">
        <v>3</v>
      </c>
      <c r="B26" s="14" t="s">
        <v>71</v>
      </c>
      <c r="C26" s="15"/>
      <c r="D26" s="16"/>
      <c r="E26" s="17"/>
      <c r="F26" s="18"/>
      <c r="G26" s="19"/>
      <c r="H26" s="20">
        <f>SUM(H27:H30)</f>
        <v>22533000</v>
      </c>
      <c r="I26" s="21"/>
      <c r="J26" s="22"/>
    </row>
    <row r="27" spans="1:10" ht="15.75" x14ac:dyDescent="0.25">
      <c r="A27" s="23" t="s">
        <v>24</v>
      </c>
      <c r="B27" s="109" t="s">
        <v>72</v>
      </c>
      <c r="C27" s="15"/>
      <c r="D27" s="16"/>
      <c r="E27" s="17" t="s">
        <v>26</v>
      </c>
      <c r="F27" s="18">
        <v>131</v>
      </c>
      <c r="G27" s="19">
        <v>16000</v>
      </c>
      <c r="H27" s="24">
        <f>F27*G27</f>
        <v>2096000</v>
      </c>
      <c r="I27" s="21"/>
      <c r="J27" s="22"/>
    </row>
    <row r="28" spans="1:10" x14ac:dyDescent="0.25">
      <c r="A28" s="23" t="s">
        <v>24</v>
      </c>
      <c r="B28" s="14" t="s">
        <v>73</v>
      </c>
      <c r="C28" s="15"/>
      <c r="D28" s="16"/>
      <c r="E28" s="17" t="s">
        <v>26</v>
      </c>
      <c r="F28" s="18">
        <v>18</v>
      </c>
      <c r="G28" s="19">
        <v>99000</v>
      </c>
      <c r="H28" s="24">
        <f>F28*G28</f>
        <v>1782000</v>
      </c>
      <c r="I28" s="21"/>
      <c r="J28" s="22"/>
    </row>
    <row r="29" spans="1:10" x14ac:dyDescent="0.25">
      <c r="A29" s="23" t="s">
        <v>24</v>
      </c>
      <c r="B29" s="14" t="s">
        <v>74</v>
      </c>
      <c r="C29" s="15"/>
      <c r="D29" s="16"/>
      <c r="E29" s="17" t="s">
        <v>75</v>
      </c>
      <c r="F29" s="18">
        <v>62</v>
      </c>
      <c r="G29" s="19">
        <v>20000</v>
      </c>
      <c r="H29" s="24">
        <f>F29*G29</f>
        <v>1240000</v>
      </c>
      <c r="I29" s="21"/>
      <c r="J29" s="22"/>
    </row>
    <row r="30" spans="1:10" x14ac:dyDescent="0.25">
      <c r="A30" s="23" t="s">
        <v>24</v>
      </c>
      <c r="B30" s="14" t="s">
        <v>76</v>
      </c>
      <c r="C30" s="15"/>
      <c r="D30" s="16"/>
      <c r="E30" s="17" t="s">
        <v>77</v>
      </c>
      <c r="F30" s="18">
        <v>129</v>
      </c>
      <c r="G30" s="19">
        <v>135000</v>
      </c>
      <c r="H30" s="24">
        <f>F30*G30</f>
        <v>17415000</v>
      </c>
      <c r="I30" s="21"/>
      <c r="J30" s="22"/>
    </row>
    <row r="31" spans="1:10" s="32" customFormat="1" x14ac:dyDescent="0.25">
      <c r="A31" s="7" t="s">
        <v>35</v>
      </c>
      <c r="B31" s="100" t="s">
        <v>36</v>
      </c>
      <c r="C31" s="101"/>
      <c r="D31" s="102"/>
      <c r="E31" s="26"/>
      <c r="F31" s="27"/>
      <c r="G31" s="28"/>
      <c r="H31" s="29">
        <f>H32+H43</f>
        <v>131095875</v>
      </c>
      <c r="I31" s="30"/>
      <c r="J31" s="31"/>
    </row>
    <row r="32" spans="1:10" s="12" customFormat="1" x14ac:dyDescent="0.25">
      <c r="A32" s="33">
        <v>1</v>
      </c>
      <c r="B32" s="103" t="s">
        <v>48</v>
      </c>
      <c r="C32" s="104"/>
      <c r="D32" s="105"/>
      <c r="E32" s="34"/>
      <c r="F32" s="35"/>
      <c r="G32" s="36"/>
      <c r="H32" s="29">
        <f>SUM(H33:H42)</f>
        <v>99255950</v>
      </c>
      <c r="I32" s="37"/>
      <c r="J32" s="38"/>
    </row>
    <row r="33" spans="1:11" s="12" customFormat="1" x14ac:dyDescent="0.25">
      <c r="A33" s="85" t="s">
        <v>24</v>
      </c>
      <c r="B33" s="14" t="s">
        <v>49</v>
      </c>
      <c r="C33" s="15"/>
      <c r="D33" s="16"/>
      <c r="E33" s="66" t="s">
        <v>50</v>
      </c>
      <c r="F33" s="18">
        <v>11</v>
      </c>
      <c r="G33" s="19">
        <v>50200</v>
      </c>
      <c r="H33" s="24">
        <f>F33*G33</f>
        <v>552200</v>
      </c>
      <c r="I33" s="37"/>
      <c r="J33" s="38"/>
    </row>
    <row r="34" spans="1:11" s="12" customFormat="1" x14ac:dyDescent="0.25">
      <c r="A34" s="85" t="s">
        <v>24</v>
      </c>
      <c r="B34" s="14" t="s">
        <v>49</v>
      </c>
      <c r="C34" s="15"/>
      <c r="D34" s="16"/>
      <c r="E34" s="66" t="s">
        <v>50</v>
      </c>
      <c r="F34" s="18">
        <v>200</v>
      </c>
      <c r="G34" s="19">
        <v>53050</v>
      </c>
      <c r="H34" s="24">
        <f t="shared" ref="H34:H42" si="2">F34*G34</f>
        <v>10610000</v>
      </c>
      <c r="I34" s="37"/>
      <c r="J34" s="38"/>
    </row>
    <row r="35" spans="1:11" s="12" customFormat="1" x14ac:dyDescent="0.25">
      <c r="A35" s="85" t="s">
        <v>24</v>
      </c>
      <c r="B35" s="14" t="s">
        <v>49</v>
      </c>
      <c r="C35" s="15"/>
      <c r="D35" s="16"/>
      <c r="E35" s="66" t="s">
        <v>50</v>
      </c>
      <c r="F35" s="18">
        <v>225</v>
      </c>
      <c r="G35" s="19">
        <v>53000</v>
      </c>
      <c r="H35" s="24">
        <f t="shared" si="2"/>
        <v>11925000</v>
      </c>
      <c r="I35" s="37"/>
      <c r="J35" s="38"/>
    </row>
    <row r="36" spans="1:11" s="12" customFormat="1" x14ac:dyDescent="0.25">
      <c r="A36" s="85" t="s">
        <v>24</v>
      </c>
      <c r="B36" s="14" t="s">
        <v>51</v>
      </c>
      <c r="C36" s="15"/>
      <c r="D36" s="16"/>
      <c r="E36" s="66" t="s">
        <v>50</v>
      </c>
      <c r="F36" s="18">
        <v>35</v>
      </c>
      <c r="G36" s="19">
        <v>55850</v>
      </c>
      <c r="H36" s="24">
        <f t="shared" si="2"/>
        <v>1954750</v>
      </c>
      <c r="I36" s="37"/>
      <c r="J36" s="38"/>
    </row>
    <row r="37" spans="1:11" s="12" customFormat="1" x14ac:dyDescent="0.25">
      <c r="A37" s="85" t="s">
        <v>24</v>
      </c>
      <c r="B37" s="14" t="s">
        <v>51</v>
      </c>
      <c r="C37" s="15"/>
      <c r="D37" s="16"/>
      <c r="E37" s="66" t="s">
        <v>50</v>
      </c>
      <c r="F37" s="18">
        <v>230</v>
      </c>
      <c r="G37" s="19">
        <v>55000</v>
      </c>
      <c r="H37" s="24">
        <f t="shared" si="2"/>
        <v>12650000</v>
      </c>
      <c r="I37" s="37"/>
      <c r="J37" s="38"/>
      <c r="K37" s="71"/>
    </row>
    <row r="38" spans="1:11" s="12" customFormat="1" x14ac:dyDescent="0.25">
      <c r="A38" s="85" t="s">
        <v>24</v>
      </c>
      <c r="B38" s="14" t="s">
        <v>52</v>
      </c>
      <c r="C38" s="15"/>
      <c r="D38" s="16"/>
      <c r="E38" s="19" t="s">
        <v>53</v>
      </c>
      <c r="F38" s="18">
        <v>20</v>
      </c>
      <c r="G38" s="19">
        <v>32000</v>
      </c>
      <c r="H38" s="24">
        <f t="shared" si="2"/>
        <v>640000</v>
      </c>
      <c r="I38" s="37"/>
      <c r="J38" s="38"/>
    </row>
    <row r="39" spans="1:11" s="12" customFormat="1" x14ac:dyDescent="0.25">
      <c r="A39" s="85" t="s">
        <v>24</v>
      </c>
      <c r="B39" s="14" t="s">
        <v>54</v>
      </c>
      <c r="C39" s="15"/>
      <c r="D39" s="16"/>
      <c r="E39" s="19" t="s">
        <v>53</v>
      </c>
      <c r="F39" s="18">
        <v>20</v>
      </c>
      <c r="G39" s="19">
        <v>17000</v>
      </c>
      <c r="H39" s="24">
        <f t="shared" si="2"/>
        <v>340000</v>
      </c>
      <c r="I39" s="37"/>
      <c r="J39" s="38"/>
    </row>
    <row r="40" spans="1:11" s="12" customFormat="1" x14ac:dyDescent="0.25">
      <c r="A40" s="85" t="s">
        <v>24</v>
      </c>
      <c r="B40" s="14" t="s">
        <v>55</v>
      </c>
      <c r="C40" s="15"/>
      <c r="D40" s="16"/>
      <c r="E40" s="19" t="s">
        <v>53</v>
      </c>
      <c r="F40" s="18">
        <v>20</v>
      </c>
      <c r="G40" s="19">
        <v>17000</v>
      </c>
      <c r="H40" s="24">
        <f t="shared" si="2"/>
        <v>340000</v>
      </c>
      <c r="I40" s="37"/>
      <c r="J40" s="38"/>
    </row>
    <row r="41" spans="1:11" s="12" customFormat="1" x14ac:dyDescent="0.25">
      <c r="A41" s="85" t="s">
        <v>24</v>
      </c>
      <c r="B41" s="14" t="s">
        <v>56</v>
      </c>
      <c r="C41" s="15"/>
      <c r="D41" s="16"/>
      <c r="E41" s="17" t="s">
        <v>57</v>
      </c>
      <c r="F41" s="18">
        <v>193</v>
      </c>
      <c r="G41" s="19">
        <v>310000</v>
      </c>
      <c r="H41" s="24">
        <f t="shared" si="2"/>
        <v>59830000</v>
      </c>
      <c r="I41" s="37"/>
      <c r="J41" s="38"/>
    </row>
    <row r="42" spans="1:11" s="12" customFormat="1" x14ac:dyDescent="0.25">
      <c r="A42" s="85" t="s">
        <v>24</v>
      </c>
      <c r="B42" s="14" t="s">
        <v>58</v>
      </c>
      <c r="C42" s="15"/>
      <c r="D42" s="16"/>
      <c r="E42" s="17" t="s">
        <v>53</v>
      </c>
      <c r="F42" s="18">
        <v>18</v>
      </c>
      <c r="G42" s="19">
        <v>23000</v>
      </c>
      <c r="H42" s="24">
        <f t="shared" si="2"/>
        <v>414000</v>
      </c>
      <c r="I42" s="37"/>
      <c r="J42" s="38"/>
    </row>
    <row r="43" spans="1:11" s="12" customFormat="1" x14ac:dyDescent="0.25">
      <c r="A43" s="84">
        <v>2</v>
      </c>
      <c r="B43" s="103" t="s">
        <v>59</v>
      </c>
      <c r="C43" s="106"/>
      <c r="D43" s="107"/>
      <c r="E43" s="64"/>
      <c r="F43" s="35"/>
      <c r="G43" s="65"/>
      <c r="H43" s="70">
        <f>SUM(H44:H55)</f>
        <v>31839925</v>
      </c>
      <c r="I43" s="37"/>
      <c r="J43" s="38"/>
    </row>
    <row r="44" spans="1:11" s="12" customFormat="1" x14ac:dyDescent="0.25">
      <c r="A44" s="85" t="s">
        <v>24</v>
      </c>
      <c r="B44" s="67" t="s">
        <v>60</v>
      </c>
      <c r="C44" s="15"/>
      <c r="D44" s="68"/>
      <c r="E44" s="19" t="s">
        <v>53</v>
      </c>
      <c r="F44" s="69">
        <v>886</v>
      </c>
      <c r="G44" s="19">
        <v>10175</v>
      </c>
      <c r="H44" s="24">
        <f>F44*G44</f>
        <v>9015050</v>
      </c>
      <c r="I44" s="37"/>
      <c r="J44" s="38"/>
    </row>
    <row r="45" spans="1:11" s="12" customFormat="1" x14ac:dyDescent="0.25">
      <c r="A45" s="85" t="s">
        <v>24</v>
      </c>
      <c r="B45" s="14" t="s">
        <v>61</v>
      </c>
      <c r="C45" s="15"/>
      <c r="D45" s="16"/>
      <c r="E45" s="19" t="s">
        <v>62</v>
      </c>
      <c r="F45" s="18">
        <v>58</v>
      </c>
      <c r="G45" s="19">
        <v>81700</v>
      </c>
      <c r="H45" s="24">
        <f t="shared" ref="H45:H54" si="3">F45*G45</f>
        <v>4738600</v>
      </c>
      <c r="I45" s="37"/>
      <c r="J45" s="38"/>
    </row>
    <row r="46" spans="1:11" s="12" customFormat="1" x14ac:dyDescent="0.25">
      <c r="A46" s="85" t="s">
        <v>24</v>
      </c>
      <c r="B46" s="14" t="s">
        <v>63</v>
      </c>
      <c r="C46" s="15"/>
      <c r="D46" s="16"/>
      <c r="E46" s="19" t="s">
        <v>64</v>
      </c>
      <c r="F46" s="18">
        <v>215</v>
      </c>
      <c r="G46" s="19">
        <v>8700</v>
      </c>
      <c r="H46" s="24">
        <f t="shared" si="3"/>
        <v>1870500</v>
      </c>
      <c r="I46" s="37"/>
      <c r="J46" s="38"/>
    </row>
    <row r="47" spans="1:11" s="12" customFormat="1" x14ac:dyDescent="0.25">
      <c r="A47" s="85" t="s">
        <v>24</v>
      </c>
      <c r="B47" s="14" t="s">
        <v>63</v>
      </c>
      <c r="C47" s="15"/>
      <c r="D47" s="16"/>
      <c r="E47" s="19" t="s">
        <v>64</v>
      </c>
      <c r="F47" s="18">
        <v>200</v>
      </c>
      <c r="G47" s="19">
        <v>8375</v>
      </c>
      <c r="H47" s="24">
        <f t="shared" si="3"/>
        <v>1675000</v>
      </c>
      <c r="I47" s="37"/>
      <c r="J47" s="38"/>
    </row>
    <row r="48" spans="1:11" s="12" customFormat="1" x14ac:dyDescent="0.25">
      <c r="A48" s="85" t="s">
        <v>24</v>
      </c>
      <c r="B48" s="14" t="s">
        <v>65</v>
      </c>
      <c r="C48" s="15"/>
      <c r="D48" s="16"/>
      <c r="E48" s="19" t="s">
        <v>66</v>
      </c>
      <c r="F48" s="18">
        <v>274</v>
      </c>
      <c r="G48" s="19">
        <v>10800</v>
      </c>
      <c r="H48" s="24">
        <f t="shared" si="3"/>
        <v>2959200</v>
      </c>
      <c r="I48" s="37"/>
      <c r="J48" s="38"/>
    </row>
    <row r="49" spans="1:13" s="12" customFormat="1" x14ac:dyDescent="0.25">
      <c r="A49" s="85" t="s">
        <v>24</v>
      </c>
      <c r="B49" s="14" t="s">
        <v>65</v>
      </c>
      <c r="C49" s="15"/>
      <c r="D49" s="16"/>
      <c r="E49" s="19" t="s">
        <v>66</v>
      </c>
      <c r="F49" s="18">
        <v>400</v>
      </c>
      <c r="G49" s="19">
        <v>10650</v>
      </c>
      <c r="H49" s="24">
        <f t="shared" si="3"/>
        <v>4260000</v>
      </c>
      <c r="I49" s="37"/>
      <c r="J49" s="38"/>
    </row>
    <row r="50" spans="1:13" s="12" customFormat="1" x14ac:dyDescent="0.25">
      <c r="A50" s="85" t="s">
        <v>24</v>
      </c>
      <c r="B50" s="14" t="s">
        <v>67</v>
      </c>
      <c r="C50" s="15"/>
      <c r="D50" s="16"/>
      <c r="E50" s="19" t="s">
        <v>64</v>
      </c>
      <c r="F50" s="18">
        <v>158</v>
      </c>
      <c r="G50" s="19">
        <v>8400</v>
      </c>
      <c r="H50" s="24">
        <f t="shared" si="3"/>
        <v>1327200</v>
      </c>
      <c r="I50" s="37"/>
      <c r="J50" s="38"/>
    </row>
    <row r="51" spans="1:13" s="12" customFormat="1" x14ac:dyDescent="0.25">
      <c r="A51" s="85" t="s">
        <v>24</v>
      </c>
      <c r="B51" s="14" t="s">
        <v>67</v>
      </c>
      <c r="C51" s="15"/>
      <c r="D51" s="16"/>
      <c r="E51" s="19" t="s">
        <v>64</v>
      </c>
      <c r="F51" s="18">
        <v>250</v>
      </c>
      <c r="G51" s="19">
        <v>8600</v>
      </c>
      <c r="H51" s="24">
        <f t="shared" si="3"/>
        <v>2150000</v>
      </c>
      <c r="I51" s="37"/>
      <c r="J51" s="38"/>
    </row>
    <row r="52" spans="1:13" s="12" customFormat="1" x14ac:dyDescent="0.25">
      <c r="A52" s="85" t="s">
        <v>24</v>
      </c>
      <c r="B52" s="14" t="s">
        <v>68</v>
      </c>
      <c r="C52" s="15"/>
      <c r="D52" s="16"/>
      <c r="E52" s="19" t="s">
        <v>69</v>
      </c>
      <c r="F52" s="18">
        <v>183</v>
      </c>
      <c r="G52" s="19">
        <v>16000</v>
      </c>
      <c r="H52" s="24">
        <f t="shared" si="3"/>
        <v>2928000</v>
      </c>
      <c r="I52" s="37"/>
      <c r="J52" s="38"/>
    </row>
    <row r="53" spans="1:13" s="12" customFormat="1" x14ac:dyDescent="0.25">
      <c r="A53" s="85" t="s">
        <v>24</v>
      </c>
      <c r="B53" s="77" t="s">
        <v>70</v>
      </c>
      <c r="C53" s="76"/>
      <c r="D53" s="16"/>
      <c r="E53" s="16" t="s">
        <v>62</v>
      </c>
      <c r="F53" s="18">
        <v>1</v>
      </c>
      <c r="G53" s="19">
        <v>17000</v>
      </c>
      <c r="H53" s="24">
        <f t="shared" si="3"/>
        <v>17000</v>
      </c>
      <c r="I53" s="37"/>
      <c r="J53" s="38"/>
    </row>
    <row r="54" spans="1:13" s="12" customFormat="1" x14ac:dyDescent="0.25">
      <c r="A54" s="85" t="s">
        <v>24</v>
      </c>
      <c r="B54" s="108" t="s">
        <v>70</v>
      </c>
      <c r="C54" s="108"/>
      <c r="D54" s="16"/>
      <c r="E54" s="19" t="s">
        <v>62</v>
      </c>
      <c r="F54" s="18">
        <v>45</v>
      </c>
      <c r="G54" s="16">
        <v>18000</v>
      </c>
      <c r="H54" s="24">
        <f t="shared" si="3"/>
        <v>810000</v>
      </c>
      <c r="I54" s="37"/>
      <c r="J54" s="38"/>
    </row>
    <row r="55" spans="1:13" x14ac:dyDescent="0.25">
      <c r="A55" s="83" t="s">
        <v>24</v>
      </c>
      <c r="B55" s="108" t="s">
        <v>70</v>
      </c>
      <c r="C55" s="108"/>
      <c r="D55" s="16"/>
      <c r="E55" s="19" t="s">
        <v>62</v>
      </c>
      <c r="F55" s="18">
        <v>5</v>
      </c>
      <c r="G55" s="16">
        <v>17875</v>
      </c>
      <c r="H55" s="24">
        <f>F55*G55</f>
        <v>89375</v>
      </c>
      <c r="I55" s="21"/>
      <c r="J55" s="22"/>
    </row>
    <row r="56" spans="1:13" x14ac:dyDescent="0.25">
      <c r="A56" s="87" t="s">
        <v>78</v>
      </c>
      <c r="B56" s="86" t="s">
        <v>79</v>
      </c>
      <c r="C56" s="86"/>
      <c r="D56" s="81"/>
      <c r="E56" s="19"/>
      <c r="F56" s="18"/>
      <c r="G56" s="16"/>
      <c r="H56" s="20">
        <f>H57</f>
        <v>36797100</v>
      </c>
      <c r="I56" s="21"/>
      <c r="J56" s="22"/>
    </row>
    <row r="57" spans="1:13" x14ac:dyDescent="0.25">
      <c r="A57" s="78">
        <v>1</v>
      </c>
      <c r="B57" s="77" t="s">
        <v>80</v>
      </c>
      <c r="C57" s="77"/>
      <c r="D57" s="81"/>
      <c r="E57" s="19"/>
      <c r="F57" s="18"/>
      <c r="G57" s="16"/>
      <c r="H57" s="20">
        <f>SUM(H58:H60)</f>
        <v>36797100</v>
      </c>
      <c r="I57" s="21"/>
      <c r="J57" s="22"/>
    </row>
    <row r="58" spans="1:13" ht="15.75" x14ac:dyDescent="0.25">
      <c r="A58" s="80" t="s">
        <v>24</v>
      </c>
      <c r="B58" s="110" t="s">
        <v>81</v>
      </c>
      <c r="C58" s="77"/>
      <c r="D58" s="81"/>
      <c r="E58" s="79" t="s">
        <v>84</v>
      </c>
      <c r="F58" s="79">
        <v>33</v>
      </c>
      <c r="G58" s="16">
        <v>752400</v>
      </c>
      <c r="H58" s="24">
        <f>F58*G58</f>
        <v>24829200</v>
      </c>
      <c r="I58" s="21"/>
      <c r="J58" s="22"/>
    </row>
    <row r="59" spans="1:13" ht="15.75" x14ac:dyDescent="0.25">
      <c r="A59" s="80" t="s">
        <v>24</v>
      </c>
      <c r="B59" s="110" t="s">
        <v>82</v>
      </c>
      <c r="C59" s="77"/>
      <c r="D59" s="81"/>
      <c r="E59" s="79" t="s">
        <v>64</v>
      </c>
      <c r="F59" s="79">
        <v>10</v>
      </c>
      <c r="G59" s="16">
        <v>87120</v>
      </c>
      <c r="H59" s="24">
        <f>G59*F59</f>
        <v>871200</v>
      </c>
      <c r="I59" s="21"/>
      <c r="J59" s="22"/>
    </row>
    <row r="60" spans="1:13" ht="15.75" x14ac:dyDescent="0.25">
      <c r="A60" s="80" t="s">
        <v>24</v>
      </c>
      <c r="B60" s="111" t="s">
        <v>83</v>
      </c>
      <c r="C60" s="77"/>
      <c r="D60" s="81"/>
      <c r="E60" s="82" t="s">
        <v>84</v>
      </c>
      <c r="F60" s="82">
        <v>47</v>
      </c>
      <c r="G60" s="16">
        <v>236100</v>
      </c>
      <c r="H60" s="24">
        <f>F60*G60</f>
        <v>11096700</v>
      </c>
      <c r="I60" s="21"/>
      <c r="J60" s="22"/>
    </row>
    <row r="61" spans="1:13" ht="25.5" customHeight="1" x14ac:dyDescent="0.25">
      <c r="A61" s="96" t="s">
        <v>37</v>
      </c>
      <c r="B61" s="92"/>
      <c r="C61" s="92"/>
      <c r="D61" s="92"/>
      <c r="E61" s="92"/>
      <c r="F61" s="92"/>
      <c r="G61" s="93"/>
      <c r="H61" s="46">
        <f>H17+H31+H56</f>
        <v>199023475</v>
      </c>
      <c r="I61" s="94"/>
      <c r="J61" s="95"/>
      <c r="K61" s="48"/>
      <c r="M61" s="49"/>
    </row>
    <row r="62" spans="1:13" x14ac:dyDescent="0.25">
      <c r="A62" s="6"/>
      <c r="C62" s="6"/>
      <c r="F62" s="6"/>
      <c r="K62" s="49"/>
      <c r="L62" s="50"/>
      <c r="M62" s="51"/>
    </row>
    <row r="63" spans="1:13" s="52" customFormat="1" x14ac:dyDescent="0.25">
      <c r="B63" s="52" t="s">
        <v>38</v>
      </c>
      <c r="M63" s="53"/>
    </row>
    <row r="64" spans="1:13" s="52" customFormat="1" ht="11.25" customHeight="1" x14ac:dyDescent="0.25">
      <c r="M64" s="54"/>
    </row>
    <row r="65" spans="3:13" s="52" customFormat="1" ht="11.25" customHeight="1" x14ac:dyDescent="0.25">
      <c r="M65" s="54"/>
    </row>
    <row r="66" spans="3:13" s="52" customFormat="1" x14ac:dyDescent="0.25">
      <c r="C66" s="55"/>
      <c r="D66" s="55"/>
      <c r="E66" s="55"/>
      <c r="F66" s="55"/>
      <c r="G66" s="55"/>
      <c r="H66" s="55" t="s">
        <v>39</v>
      </c>
    </row>
    <row r="67" spans="3:13" s="52" customFormat="1" x14ac:dyDescent="0.25">
      <c r="C67" s="55"/>
      <c r="D67" s="55"/>
      <c r="E67" s="55"/>
      <c r="F67" s="55"/>
      <c r="G67" s="55"/>
      <c r="H67" s="55"/>
    </row>
    <row r="68" spans="3:13" s="52" customFormat="1" x14ac:dyDescent="0.25">
      <c r="C68" s="55" t="s">
        <v>40</v>
      </c>
      <c r="D68" s="55"/>
      <c r="E68" s="55"/>
      <c r="F68" s="55"/>
      <c r="G68" s="55"/>
      <c r="H68" s="55"/>
    </row>
    <row r="69" spans="3:13" s="52" customFormat="1" x14ac:dyDescent="0.25">
      <c r="C69" s="55" t="s">
        <v>41</v>
      </c>
      <c r="D69" s="55"/>
      <c r="E69" s="55"/>
      <c r="F69" s="55"/>
      <c r="G69" s="55"/>
      <c r="H69" s="55" t="s">
        <v>42</v>
      </c>
    </row>
    <row r="70" spans="3:13" s="52" customFormat="1" x14ac:dyDescent="0.25">
      <c r="C70" s="55" t="s">
        <v>43</v>
      </c>
      <c r="D70" s="55"/>
      <c r="E70" s="55"/>
      <c r="F70" s="55"/>
      <c r="G70" s="55"/>
      <c r="H70" s="55" t="s">
        <v>43</v>
      </c>
    </row>
    <row r="71" spans="3:13" s="52" customFormat="1" x14ac:dyDescent="0.25">
      <c r="C71" s="55"/>
      <c r="D71" s="55"/>
      <c r="E71" s="55"/>
      <c r="F71" s="55"/>
      <c r="G71" s="55"/>
      <c r="H71" s="55"/>
    </row>
    <row r="72" spans="3:13" s="52" customFormat="1" x14ac:dyDescent="0.25">
      <c r="C72" s="55"/>
      <c r="D72" s="55"/>
      <c r="E72" s="55"/>
      <c r="F72" s="55"/>
      <c r="G72" s="55"/>
      <c r="H72" s="55"/>
    </row>
    <row r="73" spans="3:13" s="52" customFormat="1" x14ac:dyDescent="0.25">
      <c r="C73" s="55"/>
      <c r="D73" s="55"/>
      <c r="E73" s="55"/>
      <c r="F73" s="55"/>
      <c r="G73" s="55"/>
      <c r="H73" s="55"/>
    </row>
    <row r="74" spans="3:13" s="52" customFormat="1" x14ac:dyDescent="0.25">
      <c r="C74" s="55"/>
      <c r="D74" s="55"/>
      <c r="E74" s="55"/>
      <c r="F74" s="55"/>
      <c r="G74" s="55"/>
      <c r="H74" s="55"/>
    </row>
    <row r="75" spans="3:13" s="52" customFormat="1" x14ac:dyDescent="0.25">
      <c r="C75" s="56" t="s">
        <v>44</v>
      </c>
      <c r="D75" s="55"/>
      <c r="E75" s="55"/>
      <c r="F75" s="55"/>
      <c r="G75" s="55"/>
      <c r="H75" s="57" t="s">
        <v>5</v>
      </c>
    </row>
    <row r="76" spans="3:13" s="52" customFormat="1" x14ac:dyDescent="0.25">
      <c r="C76" s="58" t="s">
        <v>45</v>
      </c>
      <c r="D76" s="55"/>
      <c r="E76" s="55"/>
      <c r="F76" s="55"/>
      <c r="G76" s="55"/>
      <c r="H76" s="55" t="s">
        <v>46</v>
      </c>
    </row>
    <row r="77" spans="3:13" s="52" customFormat="1" x14ac:dyDescent="0.25">
      <c r="C77" s="58" t="s">
        <v>47</v>
      </c>
      <c r="D77" s="55"/>
      <c r="E77" s="55"/>
      <c r="F77" s="55"/>
      <c r="G77" s="55"/>
      <c r="H77" s="55"/>
    </row>
    <row r="78" spans="3:13" s="52" customFormat="1" x14ac:dyDescent="0.25"/>
    <row r="79" spans="3:13" s="52" customFormat="1" x14ac:dyDescent="0.25"/>
    <row r="80" spans="3:13" s="52" customFormat="1" x14ac:dyDescent="0.25"/>
    <row r="98" spans="1:10" x14ac:dyDescent="0.25">
      <c r="A98" s="97" t="s">
        <v>0</v>
      </c>
      <c r="B98" s="97"/>
      <c r="C98" s="97"/>
      <c r="D98" s="97"/>
      <c r="E98" s="97"/>
      <c r="F98" s="97"/>
      <c r="G98" s="97"/>
      <c r="H98" s="97"/>
      <c r="I98" s="97"/>
      <c r="J98" s="97"/>
    </row>
    <row r="99" spans="1:10" x14ac:dyDescent="0.25">
      <c r="A99" s="1"/>
      <c r="B99" s="2"/>
      <c r="C99" s="3"/>
      <c r="D99" s="4"/>
      <c r="E99" s="4"/>
      <c r="F99" s="4"/>
    </row>
    <row r="100" spans="1:10" x14ac:dyDescent="0.25">
      <c r="A100" s="1"/>
      <c r="B100" s="2" t="s">
        <v>1</v>
      </c>
      <c r="C100" s="3"/>
      <c r="D100" s="4"/>
      <c r="E100" s="4"/>
      <c r="F100" s="4"/>
    </row>
    <row r="101" spans="1:10" x14ac:dyDescent="0.25">
      <c r="A101" s="1" t="s">
        <v>2</v>
      </c>
      <c r="B101" s="2"/>
      <c r="C101" s="3"/>
      <c r="D101" s="4"/>
      <c r="E101" s="4"/>
      <c r="F101" s="4"/>
    </row>
    <row r="102" spans="1:10" x14ac:dyDescent="0.25">
      <c r="A102" s="1"/>
      <c r="B102" s="2"/>
      <c r="C102" s="3"/>
      <c r="D102" s="4"/>
      <c r="E102" s="4"/>
      <c r="F102" s="4"/>
    </row>
    <row r="103" spans="1:10" x14ac:dyDescent="0.25">
      <c r="A103" s="2" t="s">
        <v>3</v>
      </c>
      <c r="B103" s="1" t="s">
        <v>4</v>
      </c>
      <c r="C103" s="5" t="s">
        <v>5</v>
      </c>
      <c r="D103" s="4"/>
      <c r="E103" s="4"/>
      <c r="F103" s="4"/>
    </row>
    <row r="104" spans="1:10" x14ac:dyDescent="0.25">
      <c r="A104" s="1" t="s">
        <v>6</v>
      </c>
      <c r="B104" s="1" t="s">
        <v>4</v>
      </c>
      <c r="C104" s="2" t="s">
        <v>7</v>
      </c>
      <c r="D104" s="4"/>
      <c r="E104" s="4"/>
      <c r="F104" s="4"/>
    </row>
    <row r="105" spans="1:10" x14ac:dyDescent="0.25">
      <c r="A105" s="1" t="s">
        <v>8</v>
      </c>
      <c r="B105" s="1" t="s">
        <v>4</v>
      </c>
      <c r="C105" s="1" t="s">
        <v>9</v>
      </c>
      <c r="D105" s="4"/>
      <c r="E105" s="4"/>
      <c r="F105" s="4"/>
    </row>
    <row r="106" spans="1:10" x14ac:dyDescent="0.25">
      <c r="A106" s="1"/>
      <c r="B106" s="1"/>
      <c r="C106" s="1"/>
      <c r="D106" s="4"/>
      <c r="E106" s="4"/>
      <c r="F106" s="4"/>
    </row>
    <row r="107" spans="1:10" x14ac:dyDescent="0.25">
      <c r="A107" s="2" t="s">
        <v>10</v>
      </c>
      <c r="B107" s="2"/>
      <c r="C107" s="3"/>
      <c r="D107" s="4"/>
      <c r="E107" s="4"/>
      <c r="F107" s="4"/>
    </row>
    <row r="108" spans="1:10" x14ac:dyDescent="0.25">
      <c r="A108" s="2" t="s">
        <v>11</v>
      </c>
      <c r="B108" s="2"/>
      <c r="C108" s="3"/>
      <c r="D108" s="4"/>
      <c r="E108" s="4"/>
      <c r="F108" s="4"/>
    </row>
    <row r="109" spans="1:10" x14ac:dyDescent="0.25">
      <c r="A109" s="2" t="s">
        <v>12</v>
      </c>
      <c r="B109" s="2"/>
      <c r="C109" s="3"/>
      <c r="D109" s="4"/>
      <c r="E109" s="4"/>
      <c r="F109" s="4"/>
    </row>
    <row r="110" spans="1:10" x14ac:dyDescent="0.25">
      <c r="A110" s="6"/>
      <c r="C110" s="6"/>
      <c r="F110" s="6"/>
    </row>
    <row r="111" spans="1:10" x14ac:dyDescent="0.25">
      <c r="A111" s="98" t="s">
        <v>13</v>
      </c>
      <c r="B111" s="98" t="s">
        <v>14</v>
      </c>
      <c r="C111" s="98"/>
      <c r="D111" s="98"/>
      <c r="E111" s="99" t="s">
        <v>15</v>
      </c>
      <c r="F111" s="99"/>
      <c r="G111" s="99" t="s">
        <v>16</v>
      </c>
      <c r="H111" s="99"/>
      <c r="I111" s="98" t="s">
        <v>17</v>
      </c>
      <c r="J111" s="98"/>
    </row>
    <row r="112" spans="1:10" ht="30" x14ac:dyDescent="0.25">
      <c r="A112" s="98"/>
      <c r="B112" s="98"/>
      <c r="C112" s="98"/>
      <c r="D112" s="98"/>
      <c r="E112" s="72" t="s">
        <v>18</v>
      </c>
      <c r="F112" s="72" t="s">
        <v>19</v>
      </c>
      <c r="G112" s="73" t="s">
        <v>20</v>
      </c>
      <c r="H112" s="72" t="s">
        <v>15</v>
      </c>
      <c r="I112" s="98"/>
      <c r="J112" s="98"/>
    </row>
    <row r="113" spans="1:13" x14ac:dyDescent="0.25">
      <c r="A113" s="59" t="s">
        <v>21</v>
      </c>
      <c r="B113" s="88" t="s">
        <v>22</v>
      </c>
      <c r="C113" s="89"/>
      <c r="D113" s="90"/>
      <c r="E113" s="59"/>
      <c r="F113" s="59"/>
      <c r="G113" s="60"/>
      <c r="H113" s="61">
        <f>SUM(H114:H120)</f>
        <v>8597500</v>
      </c>
      <c r="I113" s="62"/>
      <c r="J113" s="63"/>
    </row>
    <row r="114" spans="1:13" x14ac:dyDescent="0.25">
      <c r="A114" s="13">
        <v>1</v>
      </c>
      <c r="B114" s="14" t="s">
        <v>33</v>
      </c>
      <c r="C114" s="15"/>
      <c r="D114" s="16"/>
      <c r="E114" s="17" t="s">
        <v>34</v>
      </c>
      <c r="F114" s="18">
        <v>2</v>
      </c>
      <c r="G114" s="19">
        <v>50000</v>
      </c>
      <c r="H114" s="24">
        <f>F114*G114</f>
        <v>100000</v>
      </c>
      <c r="I114" s="21"/>
      <c r="J114" s="22"/>
    </row>
    <row r="115" spans="1:13" x14ac:dyDescent="0.25">
      <c r="A115" s="13">
        <v>2</v>
      </c>
      <c r="B115" s="14" t="s">
        <v>25</v>
      </c>
      <c r="C115" s="15"/>
      <c r="D115" s="16"/>
      <c r="E115" s="19" t="s">
        <v>26</v>
      </c>
      <c r="F115" s="18">
        <v>1</v>
      </c>
      <c r="G115" s="19">
        <v>17500</v>
      </c>
      <c r="H115" s="24">
        <f t="shared" ref="H115:H116" si="4">F115*G115</f>
        <v>17500</v>
      </c>
      <c r="I115" s="21"/>
      <c r="J115" s="22"/>
    </row>
    <row r="116" spans="1:13" x14ac:dyDescent="0.25">
      <c r="A116" s="13">
        <v>3</v>
      </c>
      <c r="B116" s="14" t="s">
        <v>27</v>
      </c>
      <c r="C116" s="15"/>
      <c r="D116" s="16"/>
      <c r="E116" s="19" t="s">
        <v>28</v>
      </c>
      <c r="F116" s="25">
        <v>1</v>
      </c>
      <c r="G116" s="19">
        <v>20000</v>
      </c>
      <c r="H116" s="24">
        <f t="shared" si="4"/>
        <v>20000</v>
      </c>
      <c r="I116" s="21"/>
      <c r="J116" s="22"/>
    </row>
    <row r="117" spans="1:13" x14ac:dyDescent="0.25">
      <c r="A117" s="13">
        <v>4</v>
      </c>
      <c r="B117" s="14" t="s">
        <v>29</v>
      </c>
      <c r="C117" s="15"/>
      <c r="D117" s="16"/>
      <c r="E117" s="19" t="s">
        <v>26</v>
      </c>
      <c r="F117" s="25">
        <v>360</v>
      </c>
      <c r="G117" s="19">
        <v>8000</v>
      </c>
      <c r="H117" s="24">
        <f>F117*G117</f>
        <v>2880000</v>
      </c>
      <c r="I117" s="21"/>
      <c r="J117" s="22"/>
    </row>
    <row r="118" spans="1:13" x14ac:dyDescent="0.25">
      <c r="A118" s="13">
        <v>5</v>
      </c>
      <c r="B118" s="14" t="s">
        <v>30</v>
      </c>
      <c r="C118" s="15"/>
      <c r="D118" s="16"/>
      <c r="E118" s="19" t="s">
        <v>26</v>
      </c>
      <c r="F118" s="25">
        <v>360</v>
      </c>
      <c r="G118" s="19">
        <v>3000</v>
      </c>
      <c r="H118" s="24">
        <f t="shared" ref="H118:H119" si="5">F118*G118</f>
        <v>1080000</v>
      </c>
      <c r="I118" s="21"/>
      <c r="J118" s="22"/>
    </row>
    <row r="119" spans="1:13" x14ac:dyDescent="0.25">
      <c r="A119" s="13">
        <v>6</v>
      </c>
      <c r="B119" s="14" t="s">
        <v>31</v>
      </c>
      <c r="C119" s="15"/>
      <c r="D119" s="16"/>
      <c r="E119" s="19" t="s">
        <v>26</v>
      </c>
      <c r="F119" s="25">
        <v>300</v>
      </c>
      <c r="G119" s="19">
        <v>15000</v>
      </c>
      <c r="H119" s="24">
        <f t="shared" si="5"/>
        <v>4500000</v>
      </c>
      <c r="I119" s="21"/>
      <c r="J119" s="22"/>
    </row>
    <row r="120" spans="1:13" x14ac:dyDescent="0.25">
      <c r="A120" s="39"/>
      <c r="B120" s="40"/>
      <c r="C120" s="41"/>
      <c r="D120" s="42"/>
      <c r="E120" s="43"/>
      <c r="F120" s="44"/>
      <c r="G120" s="43"/>
      <c r="H120" s="45"/>
      <c r="I120" s="21"/>
      <c r="J120" s="22"/>
    </row>
    <row r="121" spans="1:13" ht="25.5" customHeight="1" x14ac:dyDescent="0.25">
      <c r="A121" s="91" t="s">
        <v>37</v>
      </c>
      <c r="B121" s="92"/>
      <c r="C121" s="92"/>
      <c r="D121" s="92"/>
      <c r="E121" s="92"/>
      <c r="F121" s="92"/>
      <c r="G121" s="93"/>
      <c r="H121" s="46">
        <f>H113</f>
        <v>8597500</v>
      </c>
      <c r="I121" s="14"/>
      <c r="J121" s="47"/>
      <c r="K121" s="48"/>
      <c r="M121" s="49"/>
    </row>
    <row r="122" spans="1:13" ht="27.95" customHeight="1" x14ac:dyDescent="0.25">
      <c r="A122" s="6"/>
      <c r="C122" s="6"/>
      <c r="F122" s="6"/>
      <c r="K122" s="49"/>
      <c r="L122" s="50"/>
      <c r="M122" s="51"/>
    </row>
    <row r="123" spans="1:13" s="52" customFormat="1" x14ac:dyDescent="0.25">
      <c r="B123" s="52" t="s">
        <v>38</v>
      </c>
      <c r="M123" s="53"/>
    </row>
    <row r="124" spans="1:13" s="52" customFormat="1" ht="11.25" customHeight="1" x14ac:dyDescent="0.25">
      <c r="M124" s="54"/>
    </row>
    <row r="125" spans="1:13" s="52" customFormat="1" ht="11.25" customHeight="1" x14ac:dyDescent="0.25">
      <c r="M125" s="54"/>
    </row>
    <row r="126" spans="1:13" s="52" customFormat="1" x14ac:dyDescent="0.25">
      <c r="C126" s="55"/>
      <c r="D126" s="55"/>
      <c r="E126" s="55"/>
      <c r="F126" s="55"/>
      <c r="G126" s="55"/>
      <c r="H126" s="55" t="s">
        <v>39</v>
      </c>
    </row>
    <row r="127" spans="1:13" s="52" customFormat="1" ht="7.5" customHeight="1" x14ac:dyDescent="0.25">
      <c r="C127" s="55"/>
      <c r="D127" s="55"/>
      <c r="E127" s="55"/>
      <c r="F127" s="55"/>
      <c r="G127" s="55"/>
      <c r="H127" s="55"/>
    </row>
    <row r="128" spans="1:13" s="52" customFormat="1" x14ac:dyDescent="0.25">
      <c r="C128" s="55" t="s">
        <v>40</v>
      </c>
      <c r="D128" s="55"/>
      <c r="E128" s="55"/>
      <c r="F128" s="55"/>
      <c r="G128" s="55"/>
      <c r="H128" s="55"/>
    </row>
    <row r="129" spans="3:8" s="52" customFormat="1" x14ac:dyDescent="0.25">
      <c r="C129" s="55" t="s">
        <v>41</v>
      </c>
      <c r="D129" s="55"/>
      <c r="E129" s="55"/>
      <c r="F129" s="55"/>
      <c r="G129" s="55"/>
      <c r="H129" s="55" t="s">
        <v>42</v>
      </c>
    </row>
    <row r="130" spans="3:8" s="52" customFormat="1" x14ac:dyDescent="0.25">
      <c r="C130" s="55" t="s">
        <v>43</v>
      </c>
      <c r="D130" s="55"/>
      <c r="E130" s="55"/>
      <c r="F130" s="55"/>
      <c r="G130" s="55"/>
      <c r="H130" s="55" t="s">
        <v>43</v>
      </c>
    </row>
    <row r="131" spans="3:8" s="52" customFormat="1" x14ac:dyDescent="0.25">
      <c r="C131" s="55"/>
      <c r="D131" s="55"/>
      <c r="E131" s="55"/>
      <c r="F131" s="55"/>
      <c r="G131" s="55"/>
      <c r="H131" s="55"/>
    </row>
    <row r="132" spans="3:8" s="52" customFormat="1" x14ac:dyDescent="0.25">
      <c r="C132" s="55"/>
      <c r="D132" s="55"/>
      <c r="E132" s="55"/>
      <c r="F132" s="55"/>
      <c r="G132" s="55"/>
      <c r="H132" s="55"/>
    </row>
    <row r="133" spans="3:8" s="52" customFormat="1" x14ac:dyDescent="0.25">
      <c r="C133" s="55"/>
      <c r="D133" s="55"/>
      <c r="E133" s="55"/>
      <c r="F133" s="55"/>
      <c r="G133" s="55"/>
      <c r="H133" s="55"/>
    </row>
    <row r="134" spans="3:8" s="52" customFormat="1" x14ac:dyDescent="0.25">
      <c r="C134" s="55"/>
      <c r="D134" s="55"/>
      <c r="E134" s="55"/>
      <c r="F134" s="55"/>
      <c r="G134" s="55"/>
      <c r="H134" s="55"/>
    </row>
    <row r="135" spans="3:8" s="52" customFormat="1" x14ac:dyDescent="0.25">
      <c r="C135" s="56" t="s">
        <v>44</v>
      </c>
      <c r="D135" s="55"/>
      <c r="E135" s="55"/>
      <c r="F135" s="55"/>
      <c r="G135" s="55"/>
      <c r="H135" s="57" t="s">
        <v>5</v>
      </c>
    </row>
    <row r="136" spans="3:8" s="52" customFormat="1" x14ac:dyDescent="0.25">
      <c r="C136" s="58" t="s">
        <v>45</v>
      </c>
      <c r="D136" s="55"/>
      <c r="E136" s="55"/>
      <c r="F136" s="55"/>
      <c r="G136" s="55"/>
      <c r="H136" s="55" t="s">
        <v>46</v>
      </c>
    </row>
    <row r="137" spans="3:8" s="52" customFormat="1" x14ac:dyDescent="0.25">
      <c r="C137" s="58" t="s">
        <v>47</v>
      </c>
      <c r="D137" s="55"/>
      <c r="E137" s="55"/>
      <c r="F137" s="55"/>
      <c r="G137" s="55"/>
      <c r="H137" s="55"/>
    </row>
    <row r="138" spans="3:8" s="52" customFormat="1" x14ac:dyDescent="0.25"/>
    <row r="139" spans="3:8" s="52" customFormat="1" x14ac:dyDescent="0.25"/>
    <row r="140" spans="3:8" s="52" customFormat="1" x14ac:dyDescent="0.25"/>
  </sheetData>
  <mergeCells count="23">
    <mergeCell ref="B55:C55"/>
    <mergeCell ref="A1:J1"/>
    <mergeCell ref="A15:A16"/>
    <mergeCell ref="B15:D16"/>
    <mergeCell ref="E15:F15"/>
    <mergeCell ref="G15:H15"/>
    <mergeCell ref="I15:J16"/>
    <mergeCell ref="A2:J2"/>
    <mergeCell ref="B17:D17"/>
    <mergeCell ref="B31:D31"/>
    <mergeCell ref="B32:D32"/>
    <mergeCell ref="B43:D43"/>
    <mergeCell ref="B54:C54"/>
    <mergeCell ref="B113:D113"/>
    <mergeCell ref="A121:G121"/>
    <mergeCell ref="I61:J61"/>
    <mergeCell ref="A61:G61"/>
    <mergeCell ref="A98:J98"/>
    <mergeCell ref="A111:A112"/>
    <mergeCell ref="B111:D112"/>
    <mergeCell ref="E111:F111"/>
    <mergeCell ref="G111:H111"/>
    <mergeCell ref="I111:J112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9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A7" workbookViewId="0">
      <selection activeCell="G49" sqref="G49"/>
    </sheetView>
  </sheetViews>
  <sheetFormatPr defaultRowHeight="15" x14ac:dyDescent="0.25"/>
  <cols>
    <col min="2" max="2" width="2.42578125" customWidth="1"/>
    <col min="8" max="8" width="13.42578125" customWidth="1"/>
    <col min="9" max="9" width="7" customWidth="1"/>
    <col min="10" max="10" width="13.85546875" customWidth="1"/>
    <col min="11" max="11" width="26.42578125" customWidth="1"/>
    <col min="12" max="12" width="22.140625" customWidth="1"/>
    <col min="13" max="13" width="19.85546875" customWidth="1"/>
    <col min="14" max="14" width="9.42578125" customWidth="1"/>
  </cols>
  <sheetData>
    <row r="1" spans="1:10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x14ac:dyDescent="0.25">
      <c r="A2" s="1"/>
      <c r="B2" s="2"/>
      <c r="C2" s="3"/>
      <c r="D2" s="4"/>
      <c r="E2" s="4"/>
      <c r="F2" s="4"/>
    </row>
    <row r="3" spans="1:10" x14ac:dyDescent="0.25">
      <c r="A3" s="1"/>
      <c r="B3" s="2" t="s">
        <v>1</v>
      </c>
      <c r="C3" s="3"/>
      <c r="D3" s="4"/>
      <c r="E3" s="4"/>
      <c r="F3" s="4"/>
    </row>
    <row r="4" spans="1:10" x14ac:dyDescent="0.25">
      <c r="A4" s="1" t="s">
        <v>2</v>
      </c>
      <c r="B4" s="2"/>
      <c r="C4" s="3"/>
      <c r="D4" s="4"/>
      <c r="E4" s="4"/>
      <c r="F4" s="4"/>
    </row>
    <row r="5" spans="1:10" x14ac:dyDescent="0.25">
      <c r="A5" s="1"/>
      <c r="B5" s="2"/>
      <c r="C5" s="3"/>
      <c r="D5" s="4"/>
      <c r="E5" s="4"/>
      <c r="F5" s="4"/>
    </row>
    <row r="6" spans="1:10" x14ac:dyDescent="0.25">
      <c r="A6" s="2" t="s">
        <v>3</v>
      </c>
      <c r="B6" s="1" t="s">
        <v>4</v>
      </c>
      <c r="C6" s="5" t="s">
        <v>5</v>
      </c>
      <c r="D6" s="4"/>
      <c r="E6" s="4"/>
      <c r="F6" s="4"/>
    </row>
    <row r="7" spans="1:10" x14ac:dyDescent="0.25">
      <c r="A7" s="1" t="s">
        <v>6</v>
      </c>
      <c r="B7" s="1" t="s">
        <v>4</v>
      </c>
      <c r="C7" s="2" t="s">
        <v>7</v>
      </c>
      <c r="D7" s="4"/>
      <c r="E7" s="4"/>
      <c r="F7" s="4"/>
    </row>
    <row r="8" spans="1:10" x14ac:dyDescent="0.25">
      <c r="A8" s="1" t="s">
        <v>8</v>
      </c>
      <c r="B8" s="1" t="s">
        <v>4</v>
      </c>
      <c r="C8" s="1" t="s">
        <v>9</v>
      </c>
      <c r="D8" s="4"/>
      <c r="E8" s="4"/>
      <c r="F8" s="4"/>
    </row>
    <row r="9" spans="1:10" x14ac:dyDescent="0.25">
      <c r="A9" s="1"/>
      <c r="B9" s="1"/>
      <c r="C9" s="1"/>
      <c r="D9" s="4"/>
      <c r="E9" s="4"/>
      <c r="F9" s="4"/>
    </row>
    <row r="10" spans="1:10" x14ac:dyDescent="0.25">
      <c r="A10" s="2" t="s">
        <v>10</v>
      </c>
      <c r="B10" s="2"/>
      <c r="C10" s="3"/>
      <c r="D10" s="4"/>
      <c r="E10" s="4"/>
      <c r="F10" s="4"/>
    </row>
    <row r="11" spans="1:10" x14ac:dyDescent="0.25">
      <c r="A11" s="2" t="s">
        <v>11</v>
      </c>
      <c r="B11" s="2"/>
      <c r="C11" s="3"/>
      <c r="D11" s="4"/>
      <c r="E11" s="4"/>
      <c r="F11" s="4"/>
    </row>
    <row r="12" spans="1:10" x14ac:dyDescent="0.25">
      <c r="A12" s="2" t="s">
        <v>12</v>
      </c>
      <c r="B12" s="2"/>
      <c r="C12" s="3"/>
      <c r="D12" s="4"/>
      <c r="E12" s="4"/>
      <c r="F12" s="4"/>
    </row>
    <row r="13" spans="1:10" x14ac:dyDescent="0.25">
      <c r="A13" s="6"/>
      <c r="C13" s="6"/>
      <c r="F13" s="6"/>
    </row>
    <row r="14" spans="1:10" x14ac:dyDescent="0.25">
      <c r="A14" s="98" t="s">
        <v>13</v>
      </c>
      <c r="B14" s="98" t="s">
        <v>14</v>
      </c>
      <c r="C14" s="98"/>
      <c r="D14" s="98"/>
      <c r="E14" s="99" t="s">
        <v>15</v>
      </c>
      <c r="F14" s="99"/>
      <c r="G14" s="99" t="s">
        <v>16</v>
      </c>
      <c r="H14" s="99"/>
      <c r="I14" s="98" t="s">
        <v>17</v>
      </c>
      <c r="J14" s="98"/>
    </row>
    <row r="15" spans="1:10" ht="30" x14ac:dyDescent="0.25">
      <c r="A15" s="98"/>
      <c r="B15" s="98"/>
      <c r="C15" s="98"/>
      <c r="D15" s="98"/>
      <c r="E15" s="74" t="s">
        <v>18</v>
      </c>
      <c r="F15" s="74" t="s">
        <v>19</v>
      </c>
      <c r="G15" s="75" t="s">
        <v>20</v>
      </c>
      <c r="H15" s="74" t="s">
        <v>15</v>
      </c>
      <c r="I15" s="98"/>
      <c r="J15" s="98"/>
    </row>
    <row r="16" spans="1:10" s="12" customFormat="1" x14ac:dyDescent="0.25">
      <c r="A16" s="7" t="s">
        <v>21</v>
      </c>
      <c r="B16" s="100" t="s">
        <v>22</v>
      </c>
      <c r="C16" s="101"/>
      <c r="D16" s="102"/>
      <c r="E16" s="7"/>
      <c r="F16" s="7"/>
      <c r="G16" s="8"/>
      <c r="H16" s="9">
        <f>H17+H23</f>
        <v>8597500</v>
      </c>
      <c r="I16" s="10"/>
      <c r="J16" s="11"/>
    </row>
    <row r="17" spans="1:10" x14ac:dyDescent="0.25">
      <c r="A17" s="13">
        <v>1</v>
      </c>
      <c r="B17" s="14" t="s">
        <v>23</v>
      </c>
      <c r="C17" s="15"/>
      <c r="D17" s="16"/>
      <c r="E17" s="17"/>
      <c r="F17" s="18"/>
      <c r="G17" s="19"/>
      <c r="H17" s="20">
        <f>SUM(H18:H22)</f>
        <v>8497500</v>
      </c>
      <c r="I17" s="21"/>
      <c r="J17" s="22"/>
    </row>
    <row r="18" spans="1:10" x14ac:dyDescent="0.25">
      <c r="A18" s="23" t="s">
        <v>24</v>
      </c>
      <c r="B18" s="14" t="s">
        <v>25</v>
      </c>
      <c r="C18" s="15"/>
      <c r="D18" s="16"/>
      <c r="E18" s="19" t="s">
        <v>26</v>
      </c>
      <c r="F18" s="18">
        <v>1</v>
      </c>
      <c r="G18" s="19">
        <v>17500</v>
      </c>
      <c r="H18" s="24">
        <f t="shared" ref="H18:H19" si="0">F18*G18</f>
        <v>17500</v>
      </c>
      <c r="I18" s="21"/>
      <c r="J18" s="22"/>
    </row>
    <row r="19" spans="1:10" x14ac:dyDescent="0.25">
      <c r="A19" s="23" t="s">
        <v>24</v>
      </c>
      <c r="B19" s="14" t="s">
        <v>27</v>
      </c>
      <c r="C19" s="15"/>
      <c r="D19" s="16"/>
      <c r="E19" s="19" t="s">
        <v>28</v>
      </c>
      <c r="F19" s="25">
        <v>1</v>
      </c>
      <c r="G19" s="19">
        <v>20000</v>
      </c>
      <c r="H19" s="24">
        <f t="shared" si="0"/>
        <v>20000</v>
      </c>
      <c r="I19" s="21"/>
      <c r="J19" s="22"/>
    </row>
    <row r="20" spans="1:10" x14ac:dyDescent="0.25">
      <c r="A20" s="23" t="s">
        <v>24</v>
      </c>
      <c r="B20" s="14" t="s">
        <v>29</v>
      </c>
      <c r="C20" s="15"/>
      <c r="D20" s="16"/>
      <c r="E20" s="19" t="s">
        <v>26</v>
      </c>
      <c r="F20" s="25">
        <v>360</v>
      </c>
      <c r="G20" s="19">
        <v>8000</v>
      </c>
      <c r="H20" s="24">
        <f>F20*G20</f>
        <v>2880000</v>
      </c>
      <c r="I20" s="21"/>
      <c r="J20" s="22"/>
    </row>
    <row r="21" spans="1:10" x14ac:dyDescent="0.25">
      <c r="A21" s="23" t="s">
        <v>24</v>
      </c>
      <c r="B21" s="14" t="s">
        <v>30</v>
      </c>
      <c r="C21" s="15"/>
      <c r="D21" s="16"/>
      <c r="E21" s="19" t="s">
        <v>26</v>
      </c>
      <c r="F21" s="25">
        <v>360</v>
      </c>
      <c r="G21" s="19">
        <v>3000</v>
      </c>
      <c r="H21" s="24">
        <f t="shared" ref="H21:H22" si="1">F21*G21</f>
        <v>1080000</v>
      </c>
      <c r="I21" s="21"/>
      <c r="J21" s="22"/>
    </row>
    <row r="22" spans="1:10" x14ac:dyDescent="0.25">
      <c r="A22" s="23" t="s">
        <v>24</v>
      </c>
      <c r="B22" s="14" t="s">
        <v>31</v>
      </c>
      <c r="C22" s="15"/>
      <c r="D22" s="16"/>
      <c r="E22" s="19" t="s">
        <v>26</v>
      </c>
      <c r="F22" s="25">
        <v>300</v>
      </c>
      <c r="G22" s="19">
        <v>15000</v>
      </c>
      <c r="H22" s="24">
        <f t="shared" si="1"/>
        <v>4500000</v>
      </c>
      <c r="I22" s="21"/>
      <c r="J22" s="22"/>
    </row>
    <row r="23" spans="1:10" x14ac:dyDescent="0.25">
      <c r="A23" s="13">
        <v>2</v>
      </c>
      <c r="B23" s="14" t="s">
        <v>32</v>
      </c>
      <c r="C23" s="15"/>
      <c r="D23" s="16"/>
      <c r="E23" s="17"/>
      <c r="F23" s="18"/>
      <c r="G23" s="19"/>
      <c r="H23" s="20">
        <f>H24</f>
        <v>100000</v>
      </c>
      <c r="I23" s="21"/>
      <c r="J23" s="22"/>
    </row>
    <row r="24" spans="1:10" x14ac:dyDescent="0.25">
      <c r="A24" s="23" t="s">
        <v>24</v>
      </c>
      <c r="B24" s="14" t="s">
        <v>33</v>
      </c>
      <c r="C24" s="15"/>
      <c r="D24" s="16"/>
      <c r="E24" s="17" t="s">
        <v>34</v>
      </c>
      <c r="F24" s="18">
        <v>2</v>
      </c>
      <c r="G24" s="19">
        <v>50000</v>
      </c>
      <c r="H24" s="24">
        <f>F24*G24</f>
        <v>100000</v>
      </c>
      <c r="I24" s="21"/>
      <c r="J24" s="22"/>
    </row>
    <row r="25" spans="1:10" s="32" customFormat="1" x14ac:dyDescent="0.25">
      <c r="A25" s="7" t="s">
        <v>35</v>
      </c>
      <c r="B25" s="100" t="s">
        <v>36</v>
      </c>
      <c r="C25" s="101"/>
      <c r="D25" s="102"/>
      <c r="E25" s="26"/>
      <c r="F25" s="27"/>
      <c r="G25" s="28"/>
      <c r="H25" s="29">
        <f>H26+H37</f>
        <v>131095875</v>
      </c>
      <c r="I25" s="30"/>
      <c r="J25" s="31"/>
    </row>
    <row r="26" spans="1:10" s="12" customFormat="1" x14ac:dyDescent="0.25">
      <c r="A26" s="84">
        <v>1</v>
      </c>
      <c r="B26" s="112" t="s">
        <v>48</v>
      </c>
      <c r="C26" s="113"/>
      <c r="D26" s="114"/>
      <c r="E26" s="34"/>
      <c r="F26" s="35"/>
      <c r="G26" s="36"/>
      <c r="H26" s="29">
        <f>SUM(H27:H36)</f>
        <v>99255950</v>
      </c>
      <c r="I26" s="37"/>
      <c r="J26" s="38"/>
    </row>
    <row r="27" spans="1:10" s="12" customFormat="1" x14ac:dyDescent="0.25">
      <c r="A27" s="85" t="s">
        <v>24</v>
      </c>
      <c r="B27" s="14" t="s">
        <v>49</v>
      </c>
      <c r="C27" s="15"/>
      <c r="D27" s="16"/>
      <c r="E27" s="66" t="s">
        <v>50</v>
      </c>
      <c r="F27" s="18">
        <v>11</v>
      </c>
      <c r="G27" s="19">
        <v>50200</v>
      </c>
      <c r="H27" s="24">
        <f>F27*G27</f>
        <v>552200</v>
      </c>
      <c r="I27" s="37"/>
      <c r="J27" s="38"/>
    </row>
    <row r="28" spans="1:10" s="12" customFormat="1" x14ac:dyDescent="0.25">
      <c r="A28" s="85" t="s">
        <v>24</v>
      </c>
      <c r="B28" s="14" t="s">
        <v>49</v>
      </c>
      <c r="C28" s="15"/>
      <c r="D28" s="16"/>
      <c r="E28" s="66" t="s">
        <v>50</v>
      </c>
      <c r="F28" s="18">
        <v>200</v>
      </c>
      <c r="G28" s="19">
        <v>53050</v>
      </c>
      <c r="H28" s="24">
        <f t="shared" ref="H28:H36" si="2">F28*G28</f>
        <v>10610000</v>
      </c>
      <c r="I28" s="37"/>
      <c r="J28" s="38"/>
    </row>
    <row r="29" spans="1:10" s="12" customFormat="1" x14ac:dyDescent="0.25">
      <c r="A29" s="85" t="s">
        <v>24</v>
      </c>
      <c r="B29" s="14" t="s">
        <v>49</v>
      </c>
      <c r="C29" s="15"/>
      <c r="D29" s="16"/>
      <c r="E29" s="66" t="s">
        <v>50</v>
      </c>
      <c r="F29" s="18">
        <v>225</v>
      </c>
      <c r="G29" s="19">
        <v>53000</v>
      </c>
      <c r="H29" s="24">
        <f t="shared" si="2"/>
        <v>11925000</v>
      </c>
      <c r="I29" s="37"/>
      <c r="J29" s="38"/>
    </row>
    <row r="30" spans="1:10" s="12" customFormat="1" x14ac:dyDescent="0.25">
      <c r="A30" s="85" t="s">
        <v>24</v>
      </c>
      <c r="B30" s="14" t="s">
        <v>51</v>
      </c>
      <c r="C30" s="15"/>
      <c r="D30" s="16"/>
      <c r="E30" s="66" t="s">
        <v>50</v>
      </c>
      <c r="F30" s="18">
        <v>35</v>
      </c>
      <c r="G30" s="19">
        <v>55850</v>
      </c>
      <c r="H30" s="24">
        <f t="shared" si="2"/>
        <v>1954750</v>
      </c>
      <c r="I30" s="37"/>
      <c r="J30" s="38"/>
    </row>
    <row r="31" spans="1:10" s="12" customFormat="1" x14ac:dyDescent="0.25">
      <c r="A31" s="85" t="s">
        <v>24</v>
      </c>
      <c r="B31" s="14" t="s">
        <v>51</v>
      </c>
      <c r="C31" s="15"/>
      <c r="D31" s="16"/>
      <c r="E31" s="66" t="s">
        <v>50</v>
      </c>
      <c r="F31" s="18">
        <v>230</v>
      </c>
      <c r="G31" s="19">
        <v>55000</v>
      </c>
      <c r="H31" s="24">
        <f t="shared" si="2"/>
        <v>12650000</v>
      </c>
      <c r="I31" s="37"/>
      <c r="J31" s="38"/>
    </row>
    <row r="32" spans="1:10" s="12" customFormat="1" x14ac:dyDescent="0.25">
      <c r="A32" s="85" t="s">
        <v>24</v>
      </c>
      <c r="B32" s="14" t="s">
        <v>52</v>
      </c>
      <c r="C32" s="15"/>
      <c r="D32" s="16"/>
      <c r="E32" s="19" t="s">
        <v>53</v>
      </c>
      <c r="F32" s="18">
        <v>20</v>
      </c>
      <c r="G32" s="19">
        <v>32000</v>
      </c>
      <c r="H32" s="24">
        <f t="shared" si="2"/>
        <v>640000</v>
      </c>
      <c r="I32" s="37"/>
      <c r="J32" s="38"/>
    </row>
    <row r="33" spans="1:11" s="12" customFormat="1" x14ac:dyDescent="0.25">
      <c r="A33" s="85" t="s">
        <v>24</v>
      </c>
      <c r="B33" s="14" t="s">
        <v>54</v>
      </c>
      <c r="C33" s="15"/>
      <c r="D33" s="16"/>
      <c r="E33" s="19" t="s">
        <v>53</v>
      </c>
      <c r="F33" s="18">
        <v>20</v>
      </c>
      <c r="G33" s="19">
        <v>17000</v>
      </c>
      <c r="H33" s="24">
        <f t="shared" si="2"/>
        <v>340000</v>
      </c>
      <c r="I33" s="37"/>
      <c r="J33" s="38"/>
    </row>
    <row r="34" spans="1:11" s="12" customFormat="1" x14ac:dyDescent="0.25">
      <c r="A34" s="85" t="s">
        <v>24</v>
      </c>
      <c r="B34" s="14" t="s">
        <v>55</v>
      </c>
      <c r="C34" s="15"/>
      <c r="D34" s="16"/>
      <c r="E34" s="19" t="s">
        <v>53</v>
      </c>
      <c r="F34" s="18">
        <v>20</v>
      </c>
      <c r="G34" s="19">
        <v>17000</v>
      </c>
      <c r="H34" s="24">
        <f t="shared" si="2"/>
        <v>340000</v>
      </c>
      <c r="I34" s="37"/>
      <c r="J34" s="38"/>
      <c r="K34" s="71"/>
    </row>
    <row r="35" spans="1:11" s="12" customFormat="1" x14ac:dyDescent="0.25">
      <c r="A35" s="85" t="s">
        <v>24</v>
      </c>
      <c r="B35" s="14" t="s">
        <v>56</v>
      </c>
      <c r="C35" s="15"/>
      <c r="D35" s="16"/>
      <c r="E35" s="17" t="s">
        <v>57</v>
      </c>
      <c r="F35" s="18">
        <v>193</v>
      </c>
      <c r="G35" s="19">
        <v>310000</v>
      </c>
      <c r="H35" s="24">
        <f t="shared" si="2"/>
        <v>59830000</v>
      </c>
      <c r="I35" s="37"/>
      <c r="J35" s="38"/>
    </row>
    <row r="36" spans="1:11" s="12" customFormat="1" x14ac:dyDescent="0.25">
      <c r="A36" s="85" t="s">
        <v>24</v>
      </c>
      <c r="B36" s="14" t="s">
        <v>58</v>
      </c>
      <c r="C36" s="15"/>
      <c r="D36" s="16"/>
      <c r="E36" s="17" t="s">
        <v>53</v>
      </c>
      <c r="F36" s="18">
        <v>18</v>
      </c>
      <c r="G36" s="19">
        <v>23000</v>
      </c>
      <c r="H36" s="24">
        <f t="shared" si="2"/>
        <v>414000</v>
      </c>
      <c r="I36" s="37"/>
      <c r="J36" s="38"/>
    </row>
    <row r="37" spans="1:11" s="12" customFormat="1" x14ac:dyDescent="0.25">
      <c r="A37" s="84">
        <v>2</v>
      </c>
      <c r="B37" s="112" t="s">
        <v>59</v>
      </c>
      <c r="C37" s="113"/>
      <c r="D37" s="114"/>
      <c r="E37" s="64"/>
      <c r="F37" s="115"/>
      <c r="G37" s="65"/>
      <c r="H37" s="70">
        <f>SUM(H38:H49)</f>
        <v>31839925</v>
      </c>
      <c r="I37" s="37"/>
      <c r="J37" s="38"/>
    </row>
    <row r="38" spans="1:11" s="12" customFormat="1" x14ac:dyDescent="0.25">
      <c r="A38" s="85" t="s">
        <v>24</v>
      </c>
      <c r="B38" s="67" t="s">
        <v>60</v>
      </c>
      <c r="C38" s="15"/>
      <c r="D38" s="68"/>
      <c r="E38" s="19" t="s">
        <v>53</v>
      </c>
      <c r="F38" s="18">
        <v>886</v>
      </c>
      <c r="G38" s="19">
        <v>10175</v>
      </c>
      <c r="H38" s="24">
        <f>F38*G38</f>
        <v>9015050</v>
      </c>
      <c r="I38" s="37"/>
      <c r="J38" s="38"/>
    </row>
    <row r="39" spans="1:11" s="12" customFormat="1" x14ac:dyDescent="0.25">
      <c r="A39" s="85" t="s">
        <v>24</v>
      </c>
      <c r="B39" s="14" t="s">
        <v>61</v>
      </c>
      <c r="C39" s="15"/>
      <c r="D39" s="16"/>
      <c r="E39" s="19" t="s">
        <v>62</v>
      </c>
      <c r="F39" s="18">
        <v>58</v>
      </c>
      <c r="G39" s="19">
        <v>81700</v>
      </c>
      <c r="H39" s="24">
        <f t="shared" ref="H39:H48" si="3">F39*G39</f>
        <v>4738600</v>
      </c>
      <c r="I39" s="37"/>
      <c r="J39" s="38"/>
    </row>
    <row r="40" spans="1:11" s="12" customFormat="1" x14ac:dyDescent="0.25">
      <c r="A40" s="85" t="s">
        <v>24</v>
      </c>
      <c r="B40" s="14" t="s">
        <v>63</v>
      </c>
      <c r="C40" s="15"/>
      <c r="D40" s="16"/>
      <c r="E40" s="19" t="s">
        <v>64</v>
      </c>
      <c r="F40" s="18">
        <v>215</v>
      </c>
      <c r="G40" s="19">
        <v>8700</v>
      </c>
      <c r="H40" s="24">
        <f t="shared" si="3"/>
        <v>1870500</v>
      </c>
      <c r="I40" s="37"/>
      <c r="J40" s="38"/>
    </row>
    <row r="41" spans="1:11" s="12" customFormat="1" x14ac:dyDescent="0.25">
      <c r="A41" s="85" t="s">
        <v>24</v>
      </c>
      <c r="B41" s="14" t="s">
        <v>63</v>
      </c>
      <c r="C41" s="15"/>
      <c r="D41" s="16"/>
      <c r="E41" s="19" t="s">
        <v>64</v>
      </c>
      <c r="F41" s="18">
        <v>200</v>
      </c>
      <c r="G41" s="19">
        <v>8375</v>
      </c>
      <c r="H41" s="24">
        <f t="shared" si="3"/>
        <v>1675000</v>
      </c>
      <c r="I41" s="37"/>
      <c r="J41" s="38"/>
    </row>
    <row r="42" spans="1:11" s="12" customFormat="1" x14ac:dyDescent="0.25">
      <c r="A42" s="85" t="s">
        <v>24</v>
      </c>
      <c r="B42" s="14" t="s">
        <v>65</v>
      </c>
      <c r="C42" s="15"/>
      <c r="D42" s="16"/>
      <c r="E42" s="19" t="s">
        <v>66</v>
      </c>
      <c r="F42" s="18">
        <v>274</v>
      </c>
      <c r="G42" s="19">
        <v>10800</v>
      </c>
      <c r="H42" s="24">
        <f t="shared" si="3"/>
        <v>2959200</v>
      </c>
      <c r="I42" s="37"/>
      <c r="J42" s="38"/>
    </row>
    <row r="43" spans="1:11" s="12" customFormat="1" x14ac:dyDescent="0.25">
      <c r="A43" s="85" t="s">
        <v>24</v>
      </c>
      <c r="B43" s="14" t="s">
        <v>65</v>
      </c>
      <c r="C43" s="15"/>
      <c r="D43" s="16"/>
      <c r="E43" s="19" t="s">
        <v>66</v>
      </c>
      <c r="F43" s="18">
        <v>400</v>
      </c>
      <c r="G43" s="19">
        <v>10650</v>
      </c>
      <c r="H43" s="24">
        <f t="shared" si="3"/>
        <v>4260000</v>
      </c>
      <c r="I43" s="37"/>
      <c r="J43" s="38"/>
    </row>
    <row r="44" spans="1:11" s="12" customFormat="1" x14ac:dyDescent="0.25">
      <c r="A44" s="85" t="s">
        <v>24</v>
      </c>
      <c r="B44" s="14" t="s">
        <v>67</v>
      </c>
      <c r="C44" s="15"/>
      <c r="D44" s="16"/>
      <c r="E44" s="19" t="s">
        <v>64</v>
      </c>
      <c r="F44" s="18">
        <v>158</v>
      </c>
      <c r="G44" s="19">
        <v>8400</v>
      </c>
      <c r="H44" s="24">
        <f t="shared" si="3"/>
        <v>1327200</v>
      </c>
      <c r="I44" s="37"/>
      <c r="J44" s="38"/>
    </row>
    <row r="45" spans="1:11" s="12" customFormat="1" x14ac:dyDescent="0.25">
      <c r="A45" s="85" t="s">
        <v>24</v>
      </c>
      <c r="B45" s="14" t="s">
        <v>67</v>
      </c>
      <c r="C45" s="15"/>
      <c r="D45" s="16"/>
      <c r="E45" s="19" t="s">
        <v>64</v>
      </c>
      <c r="F45" s="18">
        <v>250</v>
      </c>
      <c r="G45" s="19">
        <v>8600</v>
      </c>
      <c r="H45" s="24">
        <f t="shared" si="3"/>
        <v>2150000</v>
      </c>
      <c r="I45" s="37"/>
      <c r="J45" s="38"/>
    </row>
    <row r="46" spans="1:11" s="12" customFormat="1" x14ac:dyDescent="0.25">
      <c r="A46" s="85" t="s">
        <v>24</v>
      </c>
      <c r="B46" s="14" t="s">
        <v>68</v>
      </c>
      <c r="C46" s="15"/>
      <c r="D46" s="16"/>
      <c r="E46" s="19" t="s">
        <v>69</v>
      </c>
      <c r="F46" s="18">
        <v>183</v>
      </c>
      <c r="G46" s="19">
        <v>16000</v>
      </c>
      <c r="H46" s="24">
        <f t="shared" si="3"/>
        <v>2928000</v>
      </c>
      <c r="I46" s="37"/>
      <c r="J46" s="38"/>
    </row>
    <row r="47" spans="1:11" s="12" customFormat="1" x14ac:dyDescent="0.25">
      <c r="A47" s="85" t="s">
        <v>24</v>
      </c>
      <c r="B47" s="77" t="s">
        <v>70</v>
      </c>
      <c r="C47" s="76"/>
      <c r="D47" s="16"/>
      <c r="E47" s="16" t="s">
        <v>62</v>
      </c>
      <c r="F47" s="18">
        <v>1</v>
      </c>
      <c r="G47" s="19">
        <v>17000</v>
      </c>
      <c r="H47" s="24">
        <f t="shared" si="3"/>
        <v>17000</v>
      </c>
      <c r="I47" s="37"/>
      <c r="J47" s="38"/>
    </row>
    <row r="48" spans="1:11" s="12" customFormat="1" x14ac:dyDescent="0.25">
      <c r="A48" s="85" t="s">
        <v>24</v>
      </c>
      <c r="B48" s="108" t="s">
        <v>70</v>
      </c>
      <c r="C48" s="108"/>
      <c r="D48" s="16"/>
      <c r="E48" s="19" t="s">
        <v>62</v>
      </c>
      <c r="F48" s="18">
        <v>45</v>
      </c>
      <c r="G48" s="16">
        <v>18000</v>
      </c>
      <c r="H48" s="24">
        <f t="shared" si="3"/>
        <v>810000</v>
      </c>
      <c r="I48" s="37"/>
      <c r="J48" s="38"/>
    </row>
    <row r="49" spans="1:13" x14ac:dyDescent="0.25">
      <c r="A49" s="83" t="s">
        <v>24</v>
      </c>
      <c r="B49" s="108" t="s">
        <v>70</v>
      </c>
      <c r="C49" s="108"/>
      <c r="D49" s="16"/>
      <c r="E49" s="19" t="s">
        <v>62</v>
      </c>
      <c r="F49" s="18">
        <v>5</v>
      </c>
      <c r="G49" s="16">
        <v>17875</v>
      </c>
      <c r="H49" s="24">
        <f>F49*G49</f>
        <v>89375</v>
      </c>
      <c r="I49" s="21"/>
      <c r="J49" s="22"/>
    </row>
    <row r="50" spans="1:13" ht="25.5" customHeight="1" x14ac:dyDescent="0.25">
      <c r="A50" s="91" t="s">
        <v>37</v>
      </c>
      <c r="B50" s="92"/>
      <c r="C50" s="92"/>
      <c r="D50" s="92"/>
      <c r="E50" s="92"/>
      <c r="F50" s="92"/>
      <c r="G50" s="93"/>
      <c r="H50" s="46">
        <f>H16+H25</f>
        <v>139693375</v>
      </c>
      <c r="I50" s="14"/>
      <c r="J50" s="47"/>
      <c r="K50" s="48"/>
      <c r="M50" s="49"/>
    </row>
    <row r="51" spans="1:13" ht="27.95" customHeight="1" x14ac:dyDescent="0.25">
      <c r="A51" s="6"/>
      <c r="C51" s="6"/>
      <c r="F51" s="6"/>
      <c r="K51" s="49"/>
      <c r="L51" s="50"/>
      <c r="M51" s="51"/>
    </row>
    <row r="52" spans="1:13" s="116" customFormat="1" x14ac:dyDescent="0.25">
      <c r="B52" s="116" t="s">
        <v>38</v>
      </c>
      <c r="M52" s="117"/>
    </row>
    <row r="53" spans="1:13" s="116" customFormat="1" ht="11.25" customHeight="1" x14ac:dyDescent="0.25">
      <c r="M53" s="118"/>
    </row>
    <row r="54" spans="1:13" s="116" customFormat="1" ht="11.25" customHeight="1" x14ac:dyDescent="0.25">
      <c r="M54" s="118"/>
    </row>
    <row r="55" spans="1:13" s="116" customFormat="1" x14ac:dyDescent="0.25">
      <c r="C55" s="119"/>
      <c r="D55" s="119"/>
      <c r="E55" s="119"/>
      <c r="F55" s="119"/>
      <c r="G55" s="119"/>
      <c r="H55" s="119" t="s">
        <v>39</v>
      </c>
    </row>
    <row r="56" spans="1:13" s="116" customFormat="1" ht="7.5" customHeight="1" x14ac:dyDescent="0.25">
      <c r="C56" s="119"/>
      <c r="D56" s="119"/>
      <c r="E56" s="119"/>
      <c r="F56" s="119"/>
      <c r="G56" s="119"/>
      <c r="H56" s="119"/>
    </row>
    <row r="57" spans="1:13" s="116" customFormat="1" x14ac:dyDescent="0.25">
      <c r="C57" s="119" t="s">
        <v>40</v>
      </c>
      <c r="D57" s="119"/>
      <c r="E57" s="119"/>
      <c r="F57" s="119"/>
      <c r="G57" s="119"/>
      <c r="H57" s="119"/>
    </row>
    <row r="58" spans="1:13" s="116" customFormat="1" x14ac:dyDescent="0.25">
      <c r="C58" s="119" t="s">
        <v>41</v>
      </c>
      <c r="D58" s="119"/>
      <c r="E58" s="119"/>
      <c r="F58" s="119"/>
      <c r="G58" s="119"/>
      <c r="H58" s="119" t="s">
        <v>42</v>
      </c>
    </row>
    <row r="59" spans="1:13" s="116" customFormat="1" x14ac:dyDescent="0.25">
      <c r="C59" s="119" t="s">
        <v>43</v>
      </c>
      <c r="D59" s="119"/>
      <c r="E59" s="119"/>
      <c r="F59" s="119"/>
      <c r="G59" s="119"/>
      <c r="H59" s="119" t="s">
        <v>43</v>
      </c>
    </row>
    <row r="60" spans="1:13" s="116" customFormat="1" x14ac:dyDescent="0.25">
      <c r="C60" s="119"/>
      <c r="D60" s="119"/>
      <c r="E60" s="119"/>
      <c r="F60" s="119"/>
      <c r="G60" s="119"/>
      <c r="H60" s="119"/>
    </row>
    <row r="61" spans="1:13" s="116" customFormat="1" x14ac:dyDescent="0.25">
      <c r="C61" s="119"/>
      <c r="D61" s="119"/>
      <c r="E61" s="119"/>
      <c r="F61" s="119"/>
      <c r="G61" s="119"/>
      <c r="H61" s="119"/>
    </row>
    <row r="62" spans="1:13" s="116" customFormat="1" x14ac:dyDescent="0.25">
      <c r="C62" s="119"/>
      <c r="D62" s="119"/>
      <c r="E62" s="119"/>
      <c r="F62" s="119"/>
      <c r="G62" s="119"/>
      <c r="H62" s="119"/>
    </row>
    <row r="63" spans="1:13" s="116" customFormat="1" x14ac:dyDescent="0.25">
      <c r="C63" s="119"/>
      <c r="D63" s="119"/>
      <c r="E63" s="119"/>
      <c r="F63" s="119"/>
      <c r="G63" s="119"/>
      <c r="H63" s="119"/>
    </row>
    <row r="64" spans="1:13" s="116" customFormat="1" x14ac:dyDescent="0.25">
      <c r="C64" s="56" t="s">
        <v>44</v>
      </c>
      <c r="D64" s="119"/>
      <c r="E64" s="119"/>
      <c r="F64" s="119"/>
      <c r="G64" s="119"/>
      <c r="H64" s="57" t="s">
        <v>5</v>
      </c>
    </row>
    <row r="65" spans="3:8" s="116" customFormat="1" x14ac:dyDescent="0.25">
      <c r="C65" s="58" t="s">
        <v>45</v>
      </c>
      <c r="D65" s="119"/>
      <c r="E65" s="119"/>
      <c r="F65" s="119"/>
      <c r="G65" s="119"/>
      <c r="H65" s="119" t="s">
        <v>46</v>
      </c>
    </row>
    <row r="66" spans="3:8" s="116" customFormat="1" x14ac:dyDescent="0.25">
      <c r="C66" s="58" t="s">
        <v>47</v>
      </c>
      <c r="D66" s="119"/>
      <c r="E66" s="119"/>
      <c r="F66" s="119"/>
      <c r="G66" s="119"/>
      <c r="H66" s="119"/>
    </row>
    <row r="67" spans="3:8" s="116" customFormat="1" x14ac:dyDescent="0.25"/>
    <row r="68" spans="3:8" s="116" customFormat="1" x14ac:dyDescent="0.25"/>
    <row r="69" spans="3:8" s="116" customFormat="1" x14ac:dyDescent="0.25"/>
    <row r="87" spans="1:10" x14ac:dyDescent="0.25">
      <c r="A87" s="97" t="s">
        <v>0</v>
      </c>
      <c r="B87" s="97"/>
      <c r="C87" s="97"/>
      <c r="D87" s="97"/>
      <c r="E87" s="97"/>
      <c r="F87" s="97"/>
      <c r="G87" s="97"/>
      <c r="H87" s="97"/>
      <c r="I87" s="97"/>
      <c r="J87" s="97"/>
    </row>
    <row r="88" spans="1:10" x14ac:dyDescent="0.25">
      <c r="A88" s="1"/>
      <c r="B88" s="2"/>
      <c r="C88" s="3"/>
      <c r="D88" s="4"/>
      <c r="E88" s="4"/>
      <c r="F88" s="4"/>
    </row>
    <row r="89" spans="1:10" x14ac:dyDescent="0.25">
      <c r="A89" s="1"/>
      <c r="B89" s="2" t="s">
        <v>1</v>
      </c>
      <c r="C89" s="3"/>
      <c r="D89" s="4"/>
      <c r="E89" s="4"/>
      <c r="F89" s="4"/>
    </row>
    <row r="90" spans="1:10" x14ac:dyDescent="0.25">
      <c r="A90" s="1" t="s">
        <v>2</v>
      </c>
      <c r="B90" s="2"/>
      <c r="C90" s="3"/>
      <c r="D90" s="4"/>
      <c r="E90" s="4"/>
      <c r="F90" s="4"/>
    </row>
    <row r="91" spans="1:10" x14ac:dyDescent="0.25">
      <c r="A91" s="1"/>
      <c r="B91" s="2"/>
      <c r="C91" s="3"/>
      <c r="D91" s="4"/>
      <c r="E91" s="4"/>
      <c r="F91" s="4"/>
    </row>
    <row r="92" spans="1:10" x14ac:dyDescent="0.25">
      <c r="A92" s="2" t="s">
        <v>3</v>
      </c>
      <c r="B92" s="1" t="s">
        <v>4</v>
      </c>
      <c r="C92" s="5" t="s">
        <v>5</v>
      </c>
      <c r="D92" s="4"/>
      <c r="E92" s="4"/>
      <c r="F92" s="4"/>
    </row>
    <row r="93" spans="1:10" x14ac:dyDescent="0.25">
      <c r="A93" s="1" t="s">
        <v>6</v>
      </c>
      <c r="B93" s="1" t="s">
        <v>4</v>
      </c>
      <c r="C93" s="2" t="s">
        <v>7</v>
      </c>
      <c r="D93" s="4"/>
      <c r="E93" s="4"/>
      <c r="F93" s="4"/>
    </row>
    <row r="94" spans="1:10" x14ac:dyDescent="0.25">
      <c r="A94" s="1" t="s">
        <v>8</v>
      </c>
      <c r="B94" s="1" t="s">
        <v>4</v>
      </c>
      <c r="C94" s="1" t="s">
        <v>9</v>
      </c>
      <c r="D94" s="4"/>
      <c r="E94" s="4"/>
      <c r="F94" s="4"/>
    </row>
    <row r="95" spans="1:10" x14ac:dyDescent="0.25">
      <c r="A95" s="1"/>
      <c r="B95" s="1"/>
      <c r="C95" s="1"/>
      <c r="D95" s="4"/>
      <c r="E95" s="4"/>
      <c r="F95" s="4"/>
    </row>
    <row r="96" spans="1:10" x14ac:dyDescent="0.25">
      <c r="A96" s="2" t="s">
        <v>10</v>
      </c>
      <c r="B96" s="2"/>
      <c r="C96" s="3"/>
      <c r="D96" s="4"/>
      <c r="E96" s="4"/>
      <c r="F96" s="4"/>
    </row>
    <row r="97" spans="1:13" x14ac:dyDescent="0.25">
      <c r="A97" s="2" t="s">
        <v>11</v>
      </c>
      <c r="B97" s="2"/>
      <c r="C97" s="3"/>
      <c r="D97" s="4"/>
      <c r="E97" s="4"/>
      <c r="F97" s="4"/>
    </row>
    <row r="98" spans="1:13" x14ac:dyDescent="0.25">
      <c r="A98" s="2" t="s">
        <v>12</v>
      </c>
      <c r="B98" s="2"/>
      <c r="C98" s="3"/>
      <c r="D98" s="4"/>
      <c r="E98" s="4"/>
      <c r="F98" s="4"/>
    </row>
    <row r="99" spans="1:13" x14ac:dyDescent="0.25">
      <c r="A99" s="6"/>
      <c r="C99" s="6"/>
      <c r="F99" s="6"/>
    </row>
    <row r="100" spans="1:13" ht="21" customHeight="1" x14ac:dyDescent="0.25">
      <c r="A100" s="98" t="s">
        <v>13</v>
      </c>
      <c r="B100" s="98" t="s">
        <v>14</v>
      </c>
      <c r="C100" s="98"/>
      <c r="D100" s="98"/>
      <c r="E100" s="99" t="s">
        <v>15</v>
      </c>
      <c r="F100" s="99"/>
      <c r="G100" s="99" t="s">
        <v>16</v>
      </c>
      <c r="H100" s="99"/>
      <c r="I100" s="98" t="s">
        <v>17</v>
      </c>
      <c r="J100" s="98"/>
    </row>
    <row r="101" spans="1:13" ht="28.5" customHeight="1" x14ac:dyDescent="0.25">
      <c r="A101" s="98"/>
      <c r="B101" s="98"/>
      <c r="C101" s="98"/>
      <c r="D101" s="98"/>
      <c r="E101" s="74" t="s">
        <v>18</v>
      </c>
      <c r="F101" s="74" t="s">
        <v>19</v>
      </c>
      <c r="G101" s="75" t="s">
        <v>20</v>
      </c>
      <c r="H101" s="74" t="s">
        <v>15</v>
      </c>
      <c r="I101" s="98"/>
      <c r="J101" s="98"/>
    </row>
    <row r="102" spans="1:13" ht="28.5" customHeight="1" x14ac:dyDescent="0.25">
      <c r="A102" s="59" t="s">
        <v>21</v>
      </c>
      <c r="B102" s="88" t="s">
        <v>22</v>
      </c>
      <c r="C102" s="89"/>
      <c r="D102" s="90"/>
      <c r="E102" s="59"/>
      <c r="F102" s="59"/>
      <c r="G102" s="60"/>
      <c r="H102" s="61">
        <f>SUM(H103:H109)</f>
        <v>8597500</v>
      </c>
      <c r="I102" s="62"/>
      <c r="J102" s="63"/>
    </row>
    <row r="103" spans="1:13" x14ac:dyDescent="0.25">
      <c r="A103" s="13">
        <v>1</v>
      </c>
      <c r="B103" s="14" t="s">
        <v>33</v>
      </c>
      <c r="C103" s="15"/>
      <c r="D103" s="16"/>
      <c r="E103" s="17" t="s">
        <v>34</v>
      </c>
      <c r="F103" s="18">
        <v>2</v>
      </c>
      <c r="G103" s="19">
        <v>50000</v>
      </c>
      <c r="H103" s="24">
        <f>F103*G103</f>
        <v>100000</v>
      </c>
      <c r="I103" s="21"/>
      <c r="J103" s="22"/>
    </row>
    <row r="104" spans="1:13" x14ac:dyDescent="0.25">
      <c r="A104" s="13">
        <v>2</v>
      </c>
      <c r="B104" s="14" t="s">
        <v>25</v>
      </c>
      <c r="C104" s="15"/>
      <c r="D104" s="16"/>
      <c r="E104" s="19" t="s">
        <v>26</v>
      </c>
      <c r="F104" s="18">
        <v>1</v>
      </c>
      <c r="G104" s="19">
        <v>17500</v>
      </c>
      <c r="H104" s="24">
        <f t="shared" ref="H104:H105" si="4">F104*G104</f>
        <v>17500</v>
      </c>
      <c r="I104" s="21"/>
      <c r="J104" s="22"/>
    </row>
    <row r="105" spans="1:13" x14ac:dyDescent="0.25">
      <c r="A105" s="13">
        <v>3</v>
      </c>
      <c r="B105" s="14" t="s">
        <v>27</v>
      </c>
      <c r="C105" s="15"/>
      <c r="D105" s="16"/>
      <c r="E105" s="19" t="s">
        <v>28</v>
      </c>
      <c r="F105" s="25">
        <v>1</v>
      </c>
      <c r="G105" s="19">
        <v>20000</v>
      </c>
      <c r="H105" s="24">
        <f t="shared" si="4"/>
        <v>20000</v>
      </c>
      <c r="I105" s="21"/>
      <c r="J105" s="22"/>
    </row>
    <row r="106" spans="1:13" x14ac:dyDescent="0.25">
      <c r="A106" s="13">
        <v>4</v>
      </c>
      <c r="B106" s="14" t="s">
        <v>29</v>
      </c>
      <c r="C106" s="15"/>
      <c r="D106" s="16"/>
      <c r="E106" s="19" t="s">
        <v>26</v>
      </c>
      <c r="F106" s="25">
        <v>360</v>
      </c>
      <c r="G106" s="19">
        <v>8000</v>
      </c>
      <c r="H106" s="24">
        <f>F106*G106</f>
        <v>2880000</v>
      </c>
      <c r="I106" s="21"/>
      <c r="J106" s="22"/>
    </row>
    <row r="107" spans="1:13" x14ac:dyDescent="0.25">
      <c r="A107" s="13">
        <v>5</v>
      </c>
      <c r="B107" s="14" t="s">
        <v>30</v>
      </c>
      <c r="C107" s="15"/>
      <c r="D107" s="16"/>
      <c r="E107" s="19" t="s">
        <v>26</v>
      </c>
      <c r="F107" s="25">
        <v>360</v>
      </c>
      <c r="G107" s="19">
        <v>3000</v>
      </c>
      <c r="H107" s="24">
        <f t="shared" ref="H107:H108" si="5">F107*G107</f>
        <v>1080000</v>
      </c>
      <c r="I107" s="21"/>
      <c r="J107" s="22"/>
    </row>
    <row r="108" spans="1:13" x14ac:dyDescent="0.25">
      <c r="A108" s="13">
        <v>6</v>
      </c>
      <c r="B108" s="14" t="s">
        <v>31</v>
      </c>
      <c r="C108" s="15"/>
      <c r="D108" s="16"/>
      <c r="E108" s="19" t="s">
        <v>26</v>
      </c>
      <c r="F108" s="25">
        <v>300</v>
      </c>
      <c r="G108" s="19">
        <v>15000</v>
      </c>
      <c r="H108" s="24">
        <f t="shared" si="5"/>
        <v>4500000</v>
      </c>
      <c r="I108" s="21"/>
      <c r="J108" s="22"/>
    </row>
    <row r="109" spans="1:13" x14ac:dyDescent="0.25">
      <c r="A109" s="39"/>
      <c r="B109" s="40"/>
      <c r="C109" s="41"/>
      <c r="D109" s="42"/>
      <c r="E109" s="43"/>
      <c r="F109" s="44"/>
      <c r="G109" s="43"/>
      <c r="H109" s="45"/>
      <c r="I109" s="21"/>
      <c r="J109" s="22"/>
    </row>
    <row r="110" spans="1:13" ht="25.5" customHeight="1" x14ac:dyDescent="0.25">
      <c r="A110" s="91" t="s">
        <v>37</v>
      </c>
      <c r="B110" s="92"/>
      <c r="C110" s="92"/>
      <c r="D110" s="92"/>
      <c r="E110" s="92"/>
      <c r="F110" s="92"/>
      <c r="G110" s="93"/>
      <c r="H110" s="46">
        <f>H102</f>
        <v>8597500</v>
      </c>
      <c r="I110" s="14"/>
      <c r="J110" s="47"/>
      <c r="K110" s="48"/>
      <c r="M110" s="49"/>
    </row>
    <row r="111" spans="1:13" ht="27.95" customHeight="1" x14ac:dyDescent="0.25">
      <c r="A111" s="6"/>
      <c r="C111" s="6"/>
      <c r="F111" s="6"/>
      <c r="K111" s="49"/>
      <c r="L111" s="50"/>
      <c r="M111" s="51"/>
    </row>
    <row r="112" spans="1:13" s="116" customFormat="1" x14ac:dyDescent="0.25">
      <c r="B112" s="116" t="s">
        <v>38</v>
      </c>
      <c r="M112" s="117"/>
    </row>
    <row r="113" spans="3:13" s="116" customFormat="1" ht="11.25" customHeight="1" x14ac:dyDescent="0.25">
      <c r="M113" s="118"/>
    </row>
    <row r="114" spans="3:13" s="116" customFormat="1" ht="11.25" customHeight="1" x14ac:dyDescent="0.25">
      <c r="M114" s="118"/>
    </row>
    <row r="115" spans="3:13" s="116" customFormat="1" x14ac:dyDescent="0.25">
      <c r="C115" s="119"/>
      <c r="D115" s="119"/>
      <c r="E115" s="119"/>
      <c r="F115" s="119"/>
      <c r="G115" s="119"/>
      <c r="H115" s="119" t="s">
        <v>39</v>
      </c>
    </row>
    <row r="116" spans="3:13" s="116" customFormat="1" ht="7.5" customHeight="1" x14ac:dyDescent="0.25">
      <c r="C116" s="119"/>
      <c r="D116" s="119"/>
      <c r="E116" s="119"/>
      <c r="F116" s="119"/>
      <c r="G116" s="119"/>
      <c r="H116" s="119"/>
    </row>
    <row r="117" spans="3:13" s="116" customFormat="1" x14ac:dyDescent="0.25">
      <c r="C117" s="119" t="s">
        <v>40</v>
      </c>
      <c r="D117" s="119"/>
      <c r="E117" s="119"/>
      <c r="F117" s="119"/>
      <c r="G117" s="119"/>
      <c r="H117" s="119"/>
    </row>
    <row r="118" spans="3:13" s="116" customFormat="1" x14ac:dyDescent="0.25">
      <c r="C118" s="119" t="s">
        <v>41</v>
      </c>
      <c r="D118" s="119"/>
      <c r="E118" s="119"/>
      <c r="F118" s="119"/>
      <c r="G118" s="119"/>
      <c r="H118" s="119" t="s">
        <v>42</v>
      </c>
    </row>
    <row r="119" spans="3:13" s="116" customFormat="1" x14ac:dyDescent="0.25">
      <c r="C119" s="119" t="s">
        <v>43</v>
      </c>
      <c r="D119" s="119"/>
      <c r="E119" s="119"/>
      <c r="F119" s="119"/>
      <c r="G119" s="119"/>
      <c r="H119" s="119" t="s">
        <v>43</v>
      </c>
    </row>
    <row r="120" spans="3:13" s="116" customFormat="1" x14ac:dyDescent="0.25">
      <c r="C120" s="119"/>
      <c r="D120" s="119"/>
      <c r="E120" s="119"/>
      <c r="F120" s="119"/>
      <c r="G120" s="119"/>
      <c r="H120" s="119"/>
    </row>
    <row r="121" spans="3:13" s="116" customFormat="1" x14ac:dyDescent="0.25">
      <c r="C121" s="119"/>
      <c r="D121" s="119"/>
      <c r="E121" s="119"/>
      <c r="F121" s="119"/>
      <c r="G121" s="119"/>
      <c r="H121" s="119"/>
    </row>
    <row r="122" spans="3:13" s="116" customFormat="1" x14ac:dyDescent="0.25">
      <c r="C122" s="119"/>
      <c r="D122" s="119"/>
      <c r="E122" s="119"/>
      <c r="F122" s="119"/>
      <c r="G122" s="119"/>
      <c r="H122" s="119"/>
    </row>
    <row r="123" spans="3:13" s="116" customFormat="1" x14ac:dyDescent="0.25">
      <c r="C123" s="119"/>
      <c r="D123" s="119"/>
      <c r="E123" s="119"/>
      <c r="F123" s="119"/>
      <c r="G123" s="119"/>
      <c r="H123" s="119"/>
    </row>
    <row r="124" spans="3:13" s="116" customFormat="1" x14ac:dyDescent="0.25">
      <c r="C124" s="56" t="s">
        <v>44</v>
      </c>
      <c r="D124" s="119"/>
      <c r="E124" s="119"/>
      <c r="F124" s="119"/>
      <c r="G124" s="119"/>
      <c r="H124" s="57" t="s">
        <v>5</v>
      </c>
    </row>
    <row r="125" spans="3:13" s="116" customFormat="1" x14ac:dyDescent="0.25">
      <c r="C125" s="58" t="s">
        <v>45</v>
      </c>
      <c r="D125" s="119"/>
      <c r="E125" s="119"/>
      <c r="F125" s="119"/>
      <c r="G125" s="119"/>
      <c r="H125" s="119" t="s">
        <v>46</v>
      </c>
    </row>
    <row r="126" spans="3:13" s="116" customFormat="1" x14ac:dyDescent="0.25">
      <c r="C126" s="58" t="s">
        <v>47</v>
      </c>
      <c r="D126" s="119"/>
      <c r="E126" s="119"/>
      <c r="F126" s="119"/>
      <c r="G126" s="119"/>
      <c r="H126" s="119"/>
    </row>
    <row r="127" spans="3:13" s="116" customFormat="1" x14ac:dyDescent="0.25"/>
    <row r="128" spans="3:13" s="116" customFormat="1" x14ac:dyDescent="0.25"/>
    <row r="129" s="116" customFormat="1" x14ac:dyDescent="0.25"/>
  </sheetData>
  <mergeCells count="21">
    <mergeCell ref="B102:D102"/>
    <mergeCell ref="A110:G110"/>
    <mergeCell ref="A50:G50"/>
    <mergeCell ref="A87:J87"/>
    <mergeCell ref="A100:A101"/>
    <mergeCell ref="B100:D101"/>
    <mergeCell ref="E100:F100"/>
    <mergeCell ref="G100:H100"/>
    <mergeCell ref="I100:J101"/>
    <mergeCell ref="B16:D16"/>
    <mergeCell ref="B25:D25"/>
    <mergeCell ref="B26:D26"/>
    <mergeCell ref="B37:D37"/>
    <mergeCell ref="B48:C48"/>
    <mergeCell ref="B49:C49"/>
    <mergeCell ref="A1:J1"/>
    <mergeCell ref="A14:A15"/>
    <mergeCell ref="B14:D15"/>
    <mergeCell ref="E14:F14"/>
    <mergeCell ref="G14:H14"/>
    <mergeCell ref="I14:J15"/>
  </mergeCells>
  <printOptions horizontalCentered="1"/>
  <pageMargins left="0.39370078740157483" right="0.39370078740157483" top="0.39370078740157483" bottom="0.31496062992125984" header="0.31496062992125984" footer="0.31496062992125984"/>
  <pageSetup paperSize="9" scale="8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tabSelected="1" workbookViewId="0">
      <selection sqref="A1:XFD1048576"/>
    </sheetView>
  </sheetViews>
  <sheetFormatPr defaultRowHeight="15" x14ac:dyDescent="0.25"/>
  <cols>
    <col min="2" max="2" width="2.42578125" customWidth="1"/>
    <col min="4" max="4" width="28.28515625" customWidth="1"/>
    <col min="8" max="8" width="13.42578125" customWidth="1"/>
    <col min="9" max="9" width="7" customWidth="1"/>
    <col min="10" max="10" width="7.28515625" customWidth="1"/>
    <col min="11" max="11" width="26.42578125" customWidth="1"/>
    <col min="12" max="12" width="22.140625" customWidth="1"/>
    <col min="13" max="13" width="19.85546875" customWidth="1"/>
    <col min="14" max="14" width="9.42578125" customWidth="1"/>
  </cols>
  <sheetData>
    <row r="1" spans="1:10" x14ac:dyDescent="0.25">
      <c r="A1" s="97" t="s">
        <v>85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x14ac:dyDescent="0.25">
      <c r="A2" s="97" t="s">
        <v>86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x14ac:dyDescent="0.25">
      <c r="A3" s="1"/>
      <c r="B3" s="2"/>
      <c r="C3" s="3"/>
      <c r="D3" s="4"/>
      <c r="E3" s="4"/>
      <c r="F3" s="4"/>
    </row>
    <row r="4" spans="1:10" x14ac:dyDescent="0.25">
      <c r="A4" s="1"/>
      <c r="B4" s="2" t="s">
        <v>1</v>
      </c>
      <c r="C4" s="3"/>
      <c r="D4" s="4"/>
      <c r="E4" s="4"/>
      <c r="F4" s="4"/>
    </row>
    <row r="5" spans="1:10" x14ac:dyDescent="0.25">
      <c r="A5" s="1" t="s">
        <v>2</v>
      </c>
      <c r="B5" s="2"/>
      <c r="C5" s="3"/>
      <c r="D5" s="4"/>
      <c r="E5" s="4"/>
      <c r="F5" s="4"/>
    </row>
    <row r="6" spans="1:10" x14ac:dyDescent="0.25">
      <c r="A6" s="1"/>
      <c r="B6" s="2"/>
      <c r="C6" s="3"/>
      <c r="D6" s="4"/>
      <c r="E6" s="4"/>
      <c r="F6" s="4"/>
    </row>
    <row r="7" spans="1:10" x14ac:dyDescent="0.25">
      <c r="A7" s="2" t="s">
        <v>3</v>
      </c>
      <c r="B7" s="1" t="s">
        <v>4</v>
      </c>
      <c r="C7" s="5" t="s">
        <v>5</v>
      </c>
      <c r="D7" s="4"/>
      <c r="E7" s="4"/>
      <c r="F7" s="4"/>
    </row>
    <row r="8" spans="1:10" x14ac:dyDescent="0.25">
      <c r="A8" s="1" t="s">
        <v>6</v>
      </c>
      <c r="B8" s="1" t="s">
        <v>4</v>
      </c>
      <c r="C8" s="2" t="s">
        <v>7</v>
      </c>
      <c r="D8" s="4"/>
      <c r="E8" s="4"/>
      <c r="F8" s="4"/>
    </row>
    <row r="9" spans="1:10" x14ac:dyDescent="0.25">
      <c r="A9" s="1" t="s">
        <v>8</v>
      </c>
      <c r="B9" s="1" t="s">
        <v>4</v>
      </c>
      <c r="C9" s="1" t="s">
        <v>9</v>
      </c>
      <c r="D9" s="4"/>
      <c r="E9" s="4"/>
      <c r="F9" s="4"/>
    </row>
    <row r="10" spans="1:10" x14ac:dyDescent="0.25">
      <c r="A10" s="1"/>
      <c r="B10" s="1"/>
      <c r="C10" s="1"/>
      <c r="D10" s="4"/>
      <c r="E10" s="4"/>
      <c r="F10" s="4"/>
    </row>
    <row r="11" spans="1:10" x14ac:dyDescent="0.25">
      <c r="A11" s="2" t="s">
        <v>10</v>
      </c>
      <c r="B11" s="2"/>
      <c r="C11" s="3"/>
      <c r="D11" s="4"/>
      <c r="E11" s="4"/>
      <c r="F11" s="4"/>
    </row>
    <row r="12" spans="1:10" x14ac:dyDescent="0.25">
      <c r="A12" s="2" t="s">
        <v>11</v>
      </c>
      <c r="B12" s="2"/>
      <c r="C12" s="3"/>
      <c r="D12" s="4"/>
      <c r="E12" s="4"/>
      <c r="F12" s="4"/>
    </row>
    <row r="13" spans="1:10" x14ac:dyDescent="0.25">
      <c r="A13" s="2" t="s">
        <v>12</v>
      </c>
      <c r="B13" s="2"/>
      <c r="C13" s="3"/>
      <c r="D13" s="4"/>
      <c r="E13" s="4"/>
      <c r="F13" s="4"/>
    </row>
    <row r="14" spans="1:10" x14ac:dyDescent="0.25">
      <c r="A14" s="6"/>
      <c r="C14" s="6"/>
      <c r="F14" s="6"/>
    </row>
    <row r="15" spans="1:10" x14ac:dyDescent="0.25">
      <c r="A15" s="98" t="s">
        <v>13</v>
      </c>
      <c r="B15" s="98" t="s">
        <v>14</v>
      </c>
      <c r="C15" s="98"/>
      <c r="D15" s="98"/>
      <c r="E15" s="99" t="s">
        <v>15</v>
      </c>
      <c r="F15" s="99"/>
      <c r="G15" s="99" t="s">
        <v>16</v>
      </c>
      <c r="H15" s="99"/>
      <c r="I15" s="98" t="s">
        <v>17</v>
      </c>
      <c r="J15" s="98"/>
    </row>
    <row r="16" spans="1:10" ht="30" x14ac:dyDescent="0.25">
      <c r="A16" s="98"/>
      <c r="B16" s="98"/>
      <c r="C16" s="98"/>
      <c r="D16" s="98"/>
      <c r="E16" s="74" t="s">
        <v>18</v>
      </c>
      <c r="F16" s="74" t="s">
        <v>19</v>
      </c>
      <c r="G16" s="75" t="s">
        <v>20</v>
      </c>
      <c r="H16" s="74" t="s">
        <v>15</v>
      </c>
      <c r="I16" s="98"/>
      <c r="J16" s="98"/>
    </row>
    <row r="17" spans="1:13" s="12" customFormat="1" x14ac:dyDescent="0.25">
      <c r="A17" s="7" t="s">
        <v>21</v>
      </c>
      <c r="B17" s="100" t="s">
        <v>22</v>
      </c>
      <c r="C17" s="101"/>
      <c r="D17" s="102"/>
      <c r="E17" s="7"/>
      <c r="F17" s="7"/>
      <c r="G17" s="8"/>
      <c r="H17" s="9">
        <f>H18</f>
        <v>22533000</v>
      </c>
      <c r="I17" s="10"/>
      <c r="J17" s="11"/>
    </row>
    <row r="18" spans="1:13" x14ac:dyDescent="0.25">
      <c r="A18" s="23">
        <v>1</v>
      </c>
      <c r="B18" s="14" t="s">
        <v>71</v>
      </c>
      <c r="C18" s="15"/>
      <c r="D18" s="16"/>
      <c r="E18" s="17"/>
      <c r="F18" s="18"/>
      <c r="G18" s="19"/>
      <c r="H18" s="20">
        <f>SUM(H19:H22)</f>
        <v>22533000</v>
      </c>
      <c r="I18" s="21"/>
      <c r="J18" s="22"/>
    </row>
    <row r="19" spans="1:13" ht="15.75" x14ac:dyDescent="0.25">
      <c r="A19" s="23" t="s">
        <v>24</v>
      </c>
      <c r="B19" s="109" t="s">
        <v>72</v>
      </c>
      <c r="C19" s="15"/>
      <c r="D19" s="16"/>
      <c r="E19" s="17" t="s">
        <v>26</v>
      </c>
      <c r="F19" s="18">
        <v>131</v>
      </c>
      <c r="G19" s="19">
        <v>16000</v>
      </c>
      <c r="H19" s="24">
        <f>F19*G19</f>
        <v>2096000</v>
      </c>
      <c r="I19" s="21"/>
      <c r="J19" s="22"/>
    </row>
    <row r="20" spans="1:13" x14ac:dyDescent="0.25">
      <c r="A20" s="23" t="s">
        <v>24</v>
      </c>
      <c r="B20" s="14" t="s">
        <v>73</v>
      </c>
      <c r="C20" s="15"/>
      <c r="D20" s="16"/>
      <c r="E20" s="17" t="s">
        <v>26</v>
      </c>
      <c r="F20" s="18">
        <v>18</v>
      </c>
      <c r="G20" s="19">
        <v>99000</v>
      </c>
      <c r="H20" s="24">
        <f>F20*G20</f>
        <v>1782000</v>
      </c>
      <c r="I20" s="21"/>
      <c r="J20" s="22"/>
    </row>
    <row r="21" spans="1:13" x14ac:dyDescent="0.25">
      <c r="A21" s="23" t="s">
        <v>24</v>
      </c>
      <c r="B21" s="14" t="s">
        <v>74</v>
      </c>
      <c r="C21" s="15"/>
      <c r="D21" s="16"/>
      <c r="E21" s="17" t="s">
        <v>75</v>
      </c>
      <c r="F21" s="18">
        <v>62</v>
      </c>
      <c r="G21" s="19">
        <v>20000</v>
      </c>
      <c r="H21" s="24">
        <f>F21*G21</f>
        <v>1240000</v>
      </c>
      <c r="I21" s="21"/>
      <c r="J21" s="22"/>
    </row>
    <row r="22" spans="1:13" x14ac:dyDescent="0.25">
      <c r="A22" s="23" t="s">
        <v>24</v>
      </c>
      <c r="B22" s="14" t="s">
        <v>76</v>
      </c>
      <c r="C22" s="15"/>
      <c r="D22" s="16"/>
      <c r="E22" s="17" t="s">
        <v>77</v>
      </c>
      <c r="F22" s="18">
        <v>129</v>
      </c>
      <c r="G22" s="19">
        <v>135000</v>
      </c>
      <c r="H22" s="24">
        <f>F22*G22</f>
        <v>17415000</v>
      </c>
      <c r="I22" s="21"/>
      <c r="J22" s="22"/>
    </row>
    <row r="23" spans="1:13" x14ac:dyDescent="0.25">
      <c r="A23" s="87" t="s">
        <v>78</v>
      </c>
      <c r="B23" s="86" t="s">
        <v>79</v>
      </c>
      <c r="C23" s="86"/>
      <c r="D23" s="81"/>
      <c r="E23" s="19"/>
      <c r="F23" s="18"/>
      <c r="G23" s="16"/>
      <c r="H23" s="20">
        <f>H24</f>
        <v>36797100</v>
      </c>
      <c r="I23" s="21"/>
      <c r="J23" s="22"/>
    </row>
    <row r="24" spans="1:13" x14ac:dyDescent="0.25">
      <c r="A24" s="78">
        <v>1</v>
      </c>
      <c r="B24" s="77" t="s">
        <v>80</v>
      </c>
      <c r="C24" s="77"/>
      <c r="D24" s="81"/>
      <c r="E24" s="19"/>
      <c r="F24" s="18"/>
      <c r="G24" s="16"/>
      <c r="H24" s="20">
        <f>SUM(H25:H27)</f>
        <v>36797100</v>
      </c>
      <c r="I24" s="21"/>
      <c r="J24" s="22"/>
    </row>
    <row r="25" spans="1:13" ht="15.75" x14ac:dyDescent="0.25">
      <c r="A25" s="80" t="s">
        <v>24</v>
      </c>
      <c r="B25" s="110" t="s">
        <v>81</v>
      </c>
      <c r="C25" s="77"/>
      <c r="D25" s="81"/>
      <c r="E25" s="79" t="s">
        <v>84</v>
      </c>
      <c r="F25" s="79">
        <v>33</v>
      </c>
      <c r="G25" s="16">
        <v>752400</v>
      </c>
      <c r="H25" s="24">
        <f>F25*G25</f>
        <v>24829200</v>
      </c>
      <c r="I25" s="21"/>
      <c r="J25" s="22"/>
    </row>
    <row r="26" spans="1:13" ht="15.75" x14ac:dyDescent="0.25">
      <c r="A26" s="80" t="s">
        <v>24</v>
      </c>
      <c r="B26" s="110" t="s">
        <v>82</v>
      </c>
      <c r="C26" s="77"/>
      <c r="D26" s="81"/>
      <c r="E26" s="79" t="s">
        <v>64</v>
      </c>
      <c r="F26" s="79">
        <v>10</v>
      </c>
      <c r="G26" s="16">
        <v>87120</v>
      </c>
      <c r="H26" s="24">
        <f>G26*F26</f>
        <v>871200</v>
      </c>
      <c r="I26" s="21"/>
      <c r="J26" s="22"/>
    </row>
    <row r="27" spans="1:13" ht="15.75" x14ac:dyDescent="0.25">
      <c r="A27" s="80" t="s">
        <v>24</v>
      </c>
      <c r="B27" s="111" t="s">
        <v>83</v>
      </c>
      <c r="C27" s="77"/>
      <c r="D27" s="81"/>
      <c r="E27" s="82" t="s">
        <v>84</v>
      </c>
      <c r="F27" s="82">
        <v>47</v>
      </c>
      <c r="G27" s="16">
        <v>236100</v>
      </c>
      <c r="H27" s="24">
        <f>F27*G27</f>
        <v>11096700</v>
      </c>
      <c r="I27" s="21"/>
      <c r="J27" s="22"/>
    </row>
    <row r="28" spans="1:13" ht="25.5" customHeight="1" x14ac:dyDescent="0.25">
      <c r="A28" s="96" t="s">
        <v>37</v>
      </c>
      <c r="B28" s="92"/>
      <c r="C28" s="92"/>
      <c r="D28" s="92"/>
      <c r="E28" s="92"/>
      <c r="F28" s="92"/>
      <c r="G28" s="93"/>
      <c r="H28" s="46">
        <f>H17+H23</f>
        <v>59330100</v>
      </c>
      <c r="I28" s="94"/>
      <c r="J28" s="95"/>
      <c r="K28" s="48"/>
      <c r="M28" s="49"/>
    </row>
    <row r="29" spans="1:13" x14ac:dyDescent="0.25">
      <c r="A29" s="6"/>
      <c r="C29" s="6"/>
      <c r="F29" s="6"/>
      <c r="K29" s="49"/>
      <c r="L29" s="50"/>
      <c r="M29" s="51"/>
    </row>
    <row r="30" spans="1:13" s="116" customFormat="1" x14ac:dyDescent="0.25">
      <c r="B30" s="116" t="s">
        <v>38</v>
      </c>
      <c r="M30" s="117"/>
    </row>
    <row r="31" spans="1:13" s="116" customFormat="1" ht="11.25" customHeight="1" x14ac:dyDescent="0.25">
      <c r="M31" s="118"/>
    </row>
    <row r="32" spans="1:13" s="116" customFormat="1" ht="11.25" customHeight="1" x14ac:dyDescent="0.25">
      <c r="M32" s="118"/>
    </row>
    <row r="33" spans="3:8" s="116" customFormat="1" x14ac:dyDescent="0.25">
      <c r="C33" s="119"/>
      <c r="D33" s="119"/>
      <c r="E33" s="119"/>
      <c r="F33" s="119"/>
      <c r="G33" s="119"/>
      <c r="H33" s="119" t="s">
        <v>39</v>
      </c>
    </row>
    <row r="34" spans="3:8" s="116" customFormat="1" x14ac:dyDescent="0.25">
      <c r="C34" s="119"/>
      <c r="D34" s="119"/>
      <c r="E34" s="119"/>
      <c r="F34" s="119"/>
      <c r="G34" s="119"/>
      <c r="H34" s="119"/>
    </row>
    <row r="35" spans="3:8" s="116" customFormat="1" x14ac:dyDescent="0.25">
      <c r="C35" s="119" t="s">
        <v>40</v>
      </c>
      <c r="D35" s="119"/>
      <c r="E35" s="119"/>
      <c r="F35" s="119"/>
      <c r="G35" s="119"/>
      <c r="H35" s="119"/>
    </row>
    <row r="36" spans="3:8" s="116" customFormat="1" x14ac:dyDescent="0.25">
      <c r="C36" s="119" t="s">
        <v>41</v>
      </c>
      <c r="D36" s="119"/>
      <c r="E36" s="119"/>
      <c r="F36" s="119"/>
      <c r="G36" s="119"/>
      <c r="H36" s="119" t="s">
        <v>42</v>
      </c>
    </row>
    <row r="37" spans="3:8" s="116" customFormat="1" x14ac:dyDescent="0.25">
      <c r="C37" s="119" t="s">
        <v>43</v>
      </c>
      <c r="D37" s="119"/>
      <c r="E37" s="119"/>
      <c r="F37" s="119"/>
      <c r="G37" s="119"/>
      <c r="H37" s="119" t="s">
        <v>43</v>
      </c>
    </row>
    <row r="38" spans="3:8" s="116" customFormat="1" x14ac:dyDescent="0.25">
      <c r="C38" s="119"/>
      <c r="D38" s="119"/>
      <c r="E38" s="119"/>
      <c r="F38" s="119"/>
      <c r="G38" s="119"/>
      <c r="H38" s="119"/>
    </row>
    <row r="39" spans="3:8" s="116" customFormat="1" x14ac:dyDescent="0.25">
      <c r="C39" s="119"/>
      <c r="D39" s="119"/>
      <c r="E39" s="119"/>
      <c r="F39" s="119"/>
      <c r="G39" s="119"/>
      <c r="H39" s="119"/>
    </row>
    <row r="40" spans="3:8" s="116" customFormat="1" x14ac:dyDescent="0.25">
      <c r="C40" s="119"/>
      <c r="D40" s="119"/>
      <c r="E40" s="119"/>
      <c r="F40" s="119"/>
      <c r="G40" s="119"/>
      <c r="H40" s="119"/>
    </row>
    <row r="41" spans="3:8" s="116" customFormat="1" x14ac:dyDescent="0.25">
      <c r="C41" s="119"/>
      <c r="D41" s="119"/>
      <c r="E41" s="119"/>
      <c r="F41" s="119"/>
      <c r="G41" s="119"/>
      <c r="H41" s="119"/>
    </row>
    <row r="42" spans="3:8" s="116" customFormat="1" x14ac:dyDescent="0.25">
      <c r="C42" s="56" t="s">
        <v>44</v>
      </c>
      <c r="D42" s="119"/>
      <c r="E42" s="119"/>
      <c r="F42" s="119"/>
      <c r="G42" s="119"/>
      <c r="H42" s="57" t="s">
        <v>5</v>
      </c>
    </row>
    <row r="43" spans="3:8" s="116" customFormat="1" x14ac:dyDescent="0.25">
      <c r="C43" s="58" t="s">
        <v>45</v>
      </c>
      <c r="D43" s="119"/>
      <c r="E43" s="119"/>
      <c r="F43" s="119"/>
      <c r="G43" s="119"/>
      <c r="H43" s="119" t="s">
        <v>46</v>
      </c>
    </row>
    <row r="44" spans="3:8" s="116" customFormat="1" x14ac:dyDescent="0.25">
      <c r="C44" s="58" t="s">
        <v>47</v>
      </c>
      <c r="D44" s="119"/>
      <c r="E44" s="119"/>
      <c r="F44" s="119"/>
      <c r="G44" s="119"/>
      <c r="H44" s="119"/>
    </row>
    <row r="45" spans="3:8" s="116" customFormat="1" x14ac:dyDescent="0.25"/>
    <row r="46" spans="3:8" s="116" customFormat="1" x14ac:dyDescent="0.25"/>
    <row r="47" spans="3:8" s="116" customFormat="1" x14ac:dyDescent="0.25"/>
    <row r="65" spans="1:10" x14ac:dyDescent="0.25">
      <c r="A65" s="97" t="s">
        <v>0</v>
      </c>
      <c r="B65" s="97"/>
      <c r="C65" s="97"/>
      <c r="D65" s="97"/>
      <c r="E65" s="97"/>
      <c r="F65" s="97"/>
      <c r="G65" s="97"/>
      <c r="H65" s="97"/>
      <c r="I65" s="97"/>
      <c r="J65" s="97"/>
    </row>
    <row r="66" spans="1:10" x14ac:dyDescent="0.25">
      <c r="A66" s="1"/>
      <c r="B66" s="2"/>
      <c r="C66" s="3"/>
      <c r="D66" s="4"/>
      <c r="E66" s="4"/>
      <c r="F66" s="4"/>
    </row>
    <row r="67" spans="1:10" x14ac:dyDescent="0.25">
      <c r="A67" s="1"/>
      <c r="B67" s="2" t="s">
        <v>1</v>
      </c>
      <c r="C67" s="3"/>
      <c r="D67" s="4"/>
      <c r="E67" s="4"/>
      <c r="F67" s="4"/>
    </row>
    <row r="68" spans="1:10" x14ac:dyDescent="0.25">
      <c r="A68" s="1" t="s">
        <v>2</v>
      </c>
      <c r="B68" s="2"/>
      <c r="C68" s="3"/>
      <c r="D68" s="4"/>
      <c r="E68" s="4"/>
      <c r="F68" s="4"/>
    </row>
    <row r="69" spans="1:10" x14ac:dyDescent="0.25">
      <c r="A69" s="1"/>
      <c r="B69" s="2"/>
      <c r="C69" s="3"/>
      <c r="D69" s="4"/>
      <c r="E69" s="4"/>
      <c r="F69" s="4"/>
    </row>
    <row r="70" spans="1:10" x14ac:dyDescent="0.25">
      <c r="A70" s="2" t="s">
        <v>3</v>
      </c>
      <c r="B70" s="1" t="s">
        <v>4</v>
      </c>
      <c r="C70" s="5" t="s">
        <v>5</v>
      </c>
      <c r="D70" s="4"/>
      <c r="E70" s="4"/>
      <c r="F70" s="4"/>
    </row>
    <row r="71" spans="1:10" x14ac:dyDescent="0.25">
      <c r="A71" s="1" t="s">
        <v>6</v>
      </c>
      <c r="B71" s="1" t="s">
        <v>4</v>
      </c>
      <c r="C71" s="2" t="s">
        <v>7</v>
      </c>
      <c r="D71" s="4"/>
      <c r="E71" s="4"/>
      <c r="F71" s="4"/>
    </row>
    <row r="72" spans="1:10" x14ac:dyDescent="0.25">
      <c r="A72" s="1" t="s">
        <v>8</v>
      </c>
      <c r="B72" s="1" t="s">
        <v>4</v>
      </c>
      <c r="C72" s="1" t="s">
        <v>9</v>
      </c>
      <c r="D72" s="4"/>
      <c r="E72" s="4"/>
      <c r="F72" s="4"/>
    </row>
    <row r="73" spans="1:10" x14ac:dyDescent="0.25">
      <c r="A73" s="1"/>
      <c r="B73" s="1"/>
      <c r="C73" s="1"/>
      <c r="D73" s="4"/>
      <c r="E73" s="4"/>
      <c r="F73" s="4"/>
    </row>
    <row r="74" spans="1:10" x14ac:dyDescent="0.25">
      <c r="A74" s="2" t="s">
        <v>10</v>
      </c>
      <c r="B74" s="2"/>
      <c r="C74" s="3"/>
      <c r="D74" s="4"/>
      <c r="E74" s="4"/>
      <c r="F74" s="4"/>
    </row>
    <row r="75" spans="1:10" x14ac:dyDescent="0.25">
      <c r="A75" s="2" t="s">
        <v>11</v>
      </c>
      <c r="B75" s="2"/>
      <c r="C75" s="3"/>
      <c r="D75" s="4"/>
      <c r="E75" s="4"/>
      <c r="F75" s="4"/>
    </row>
    <row r="76" spans="1:10" x14ac:dyDescent="0.25">
      <c r="A76" s="2" t="s">
        <v>12</v>
      </c>
      <c r="B76" s="2"/>
      <c r="C76" s="3"/>
      <c r="D76" s="4"/>
      <c r="E76" s="4"/>
      <c r="F76" s="4"/>
    </row>
    <row r="77" spans="1:10" x14ac:dyDescent="0.25">
      <c r="A77" s="6"/>
      <c r="C77" s="6"/>
      <c r="F77" s="6"/>
    </row>
    <row r="78" spans="1:10" x14ac:dyDescent="0.25">
      <c r="A78" s="98" t="s">
        <v>13</v>
      </c>
      <c r="B78" s="98" t="s">
        <v>14</v>
      </c>
      <c r="C78" s="98"/>
      <c r="D78" s="98"/>
      <c r="E78" s="99" t="s">
        <v>15</v>
      </c>
      <c r="F78" s="99"/>
      <c r="G78" s="99" t="s">
        <v>16</v>
      </c>
      <c r="H78" s="99"/>
      <c r="I78" s="98" t="s">
        <v>17</v>
      </c>
      <c r="J78" s="98"/>
    </row>
    <row r="79" spans="1:10" ht="30" x14ac:dyDescent="0.25">
      <c r="A79" s="98"/>
      <c r="B79" s="98"/>
      <c r="C79" s="98"/>
      <c r="D79" s="98"/>
      <c r="E79" s="74" t="s">
        <v>18</v>
      </c>
      <c r="F79" s="74" t="s">
        <v>19</v>
      </c>
      <c r="G79" s="75" t="s">
        <v>20</v>
      </c>
      <c r="H79" s="74" t="s">
        <v>15</v>
      </c>
      <c r="I79" s="98"/>
      <c r="J79" s="98"/>
    </row>
    <row r="80" spans="1:10" x14ac:dyDescent="0.25">
      <c r="A80" s="59" t="s">
        <v>21</v>
      </c>
      <c r="B80" s="88" t="s">
        <v>22</v>
      </c>
      <c r="C80" s="89"/>
      <c r="D80" s="90"/>
      <c r="E80" s="59"/>
      <c r="F80" s="59"/>
      <c r="G80" s="60"/>
      <c r="H80" s="61">
        <f>SUM(H81:H87)</f>
        <v>8597500</v>
      </c>
      <c r="I80" s="62"/>
      <c r="J80" s="63"/>
    </row>
    <row r="81" spans="1:13" x14ac:dyDescent="0.25">
      <c r="A81" s="13">
        <v>1</v>
      </c>
      <c r="B81" s="14" t="s">
        <v>33</v>
      </c>
      <c r="C81" s="15"/>
      <c r="D81" s="16"/>
      <c r="E81" s="17" t="s">
        <v>34</v>
      </c>
      <c r="F81" s="18">
        <v>2</v>
      </c>
      <c r="G81" s="19">
        <v>50000</v>
      </c>
      <c r="H81" s="24">
        <f>F81*G81</f>
        <v>100000</v>
      </c>
      <c r="I81" s="21"/>
      <c r="J81" s="22"/>
    </row>
    <row r="82" spans="1:13" x14ac:dyDescent="0.25">
      <c r="A82" s="13">
        <v>2</v>
      </c>
      <c r="B82" s="14" t="s">
        <v>25</v>
      </c>
      <c r="C82" s="15"/>
      <c r="D82" s="16"/>
      <c r="E82" s="19" t="s">
        <v>26</v>
      </c>
      <c r="F82" s="18">
        <v>1</v>
      </c>
      <c r="G82" s="19">
        <v>17500</v>
      </c>
      <c r="H82" s="24">
        <f t="shared" ref="H82:H83" si="0">F82*G82</f>
        <v>17500</v>
      </c>
      <c r="I82" s="21"/>
      <c r="J82" s="22"/>
    </row>
    <row r="83" spans="1:13" x14ac:dyDescent="0.25">
      <c r="A83" s="13">
        <v>3</v>
      </c>
      <c r="B83" s="14" t="s">
        <v>27</v>
      </c>
      <c r="C83" s="15"/>
      <c r="D83" s="16"/>
      <c r="E83" s="19" t="s">
        <v>28</v>
      </c>
      <c r="F83" s="25">
        <v>1</v>
      </c>
      <c r="G83" s="19">
        <v>20000</v>
      </c>
      <c r="H83" s="24">
        <f t="shared" si="0"/>
        <v>20000</v>
      </c>
      <c r="I83" s="21"/>
      <c r="J83" s="22"/>
    </row>
    <row r="84" spans="1:13" x14ac:dyDescent="0.25">
      <c r="A84" s="13">
        <v>4</v>
      </c>
      <c r="B84" s="14" t="s">
        <v>29</v>
      </c>
      <c r="C84" s="15"/>
      <c r="D84" s="16"/>
      <c r="E84" s="19" t="s">
        <v>26</v>
      </c>
      <c r="F84" s="25">
        <v>360</v>
      </c>
      <c r="G84" s="19">
        <v>8000</v>
      </c>
      <c r="H84" s="24">
        <f>F84*G84</f>
        <v>2880000</v>
      </c>
      <c r="I84" s="21"/>
      <c r="J84" s="22"/>
    </row>
    <row r="85" spans="1:13" x14ac:dyDescent="0.25">
      <c r="A85" s="13">
        <v>5</v>
      </c>
      <c r="B85" s="14" t="s">
        <v>30</v>
      </c>
      <c r="C85" s="15"/>
      <c r="D85" s="16"/>
      <c r="E85" s="19" t="s">
        <v>26</v>
      </c>
      <c r="F85" s="25">
        <v>360</v>
      </c>
      <c r="G85" s="19">
        <v>3000</v>
      </c>
      <c r="H85" s="24">
        <f t="shared" ref="H85:H86" si="1">F85*G85</f>
        <v>1080000</v>
      </c>
      <c r="I85" s="21"/>
      <c r="J85" s="22"/>
    </row>
    <row r="86" spans="1:13" x14ac:dyDescent="0.25">
      <c r="A86" s="13">
        <v>6</v>
      </c>
      <c r="B86" s="14" t="s">
        <v>31</v>
      </c>
      <c r="C86" s="15"/>
      <c r="D86" s="16"/>
      <c r="E86" s="19" t="s">
        <v>26</v>
      </c>
      <c r="F86" s="25">
        <v>300</v>
      </c>
      <c r="G86" s="19">
        <v>15000</v>
      </c>
      <c r="H86" s="24">
        <f t="shared" si="1"/>
        <v>4500000</v>
      </c>
      <c r="I86" s="21"/>
      <c r="J86" s="22"/>
    </row>
    <row r="87" spans="1:13" x14ac:dyDescent="0.25">
      <c r="A87" s="39"/>
      <c r="B87" s="40"/>
      <c r="C87" s="41"/>
      <c r="D87" s="42"/>
      <c r="E87" s="43"/>
      <c r="F87" s="44"/>
      <c r="G87" s="43"/>
      <c r="H87" s="45"/>
      <c r="I87" s="21"/>
      <c r="J87" s="22"/>
    </row>
    <row r="88" spans="1:13" ht="25.5" customHeight="1" x14ac:dyDescent="0.25">
      <c r="A88" s="91" t="s">
        <v>37</v>
      </c>
      <c r="B88" s="92"/>
      <c r="C88" s="92"/>
      <c r="D88" s="92"/>
      <c r="E88" s="92"/>
      <c r="F88" s="92"/>
      <c r="G88" s="93"/>
      <c r="H88" s="46">
        <f>H80</f>
        <v>8597500</v>
      </c>
      <c r="I88" s="14"/>
      <c r="J88" s="47"/>
      <c r="K88" s="48"/>
      <c r="M88" s="49"/>
    </row>
    <row r="89" spans="1:13" ht="27.95" customHeight="1" x14ac:dyDescent="0.25">
      <c r="A89" s="6"/>
      <c r="C89" s="6"/>
      <c r="F89" s="6"/>
      <c r="K89" s="49"/>
      <c r="L89" s="50"/>
      <c r="M89" s="51"/>
    </row>
    <row r="90" spans="1:13" s="116" customFormat="1" x14ac:dyDescent="0.25">
      <c r="B90" s="116" t="s">
        <v>38</v>
      </c>
      <c r="M90" s="117"/>
    </row>
    <row r="91" spans="1:13" s="116" customFormat="1" ht="11.25" customHeight="1" x14ac:dyDescent="0.25">
      <c r="M91" s="118"/>
    </row>
    <row r="92" spans="1:13" s="116" customFormat="1" ht="11.25" customHeight="1" x14ac:dyDescent="0.25">
      <c r="M92" s="118"/>
    </row>
    <row r="93" spans="1:13" s="116" customFormat="1" x14ac:dyDescent="0.25">
      <c r="C93" s="119"/>
      <c r="D93" s="119"/>
      <c r="E93" s="119"/>
      <c r="F93" s="119"/>
      <c r="G93" s="119"/>
      <c r="H93" s="119" t="s">
        <v>39</v>
      </c>
    </row>
    <row r="94" spans="1:13" s="116" customFormat="1" ht="7.5" customHeight="1" x14ac:dyDescent="0.25">
      <c r="C94" s="119"/>
      <c r="D94" s="119"/>
      <c r="E94" s="119"/>
      <c r="F94" s="119"/>
      <c r="G94" s="119"/>
      <c r="H94" s="119"/>
    </row>
    <row r="95" spans="1:13" s="116" customFormat="1" x14ac:dyDescent="0.25">
      <c r="C95" s="119" t="s">
        <v>40</v>
      </c>
      <c r="D95" s="119"/>
      <c r="E95" s="119"/>
      <c r="F95" s="119"/>
      <c r="G95" s="119"/>
      <c r="H95" s="119"/>
    </row>
    <row r="96" spans="1:13" s="116" customFormat="1" x14ac:dyDescent="0.25">
      <c r="C96" s="119" t="s">
        <v>41</v>
      </c>
      <c r="D96" s="119"/>
      <c r="E96" s="119"/>
      <c r="F96" s="119"/>
      <c r="G96" s="119"/>
      <c r="H96" s="119" t="s">
        <v>42</v>
      </c>
    </row>
    <row r="97" spans="3:8" s="116" customFormat="1" x14ac:dyDescent="0.25">
      <c r="C97" s="119" t="s">
        <v>43</v>
      </c>
      <c r="D97" s="119"/>
      <c r="E97" s="119"/>
      <c r="F97" s="119"/>
      <c r="G97" s="119"/>
      <c r="H97" s="119" t="s">
        <v>43</v>
      </c>
    </row>
    <row r="98" spans="3:8" s="116" customFormat="1" x14ac:dyDescent="0.25">
      <c r="C98" s="119"/>
      <c r="D98" s="119"/>
      <c r="E98" s="119"/>
      <c r="F98" s="119"/>
      <c r="G98" s="119"/>
      <c r="H98" s="119"/>
    </row>
    <row r="99" spans="3:8" s="116" customFormat="1" x14ac:dyDescent="0.25">
      <c r="C99" s="119"/>
      <c r="D99" s="119"/>
      <c r="E99" s="119"/>
      <c r="F99" s="119"/>
      <c r="G99" s="119"/>
      <c r="H99" s="119"/>
    </row>
    <row r="100" spans="3:8" s="116" customFormat="1" x14ac:dyDescent="0.25">
      <c r="C100" s="119"/>
      <c r="D100" s="119"/>
      <c r="E100" s="119"/>
      <c r="F100" s="119"/>
      <c r="G100" s="119"/>
      <c r="H100" s="119"/>
    </row>
    <row r="101" spans="3:8" s="116" customFormat="1" x14ac:dyDescent="0.25">
      <c r="C101" s="119"/>
      <c r="D101" s="119"/>
      <c r="E101" s="119"/>
      <c r="F101" s="119"/>
      <c r="G101" s="119"/>
      <c r="H101" s="119"/>
    </row>
    <row r="102" spans="3:8" s="116" customFormat="1" x14ac:dyDescent="0.25">
      <c r="C102" s="56" t="s">
        <v>44</v>
      </c>
      <c r="D102" s="119"/>
      <c r="E102" s="119"/>
      <c r="F102" s="119"/>
      <c r="G102" s="119"/>
      <c r="H102" s="57" t="s">
        <v>5</v>
      </c>
    </row>
    <row r="103" spans="3:8" s="116" customFormat="1" x14ac:dyDescent="0.25">
      <c r="C103" s="58" t="s">
        <v>45</v>
      </c>
      <c r="D103" s="119"/>
      <c r="E103" s="119"/>
      <c r="F103" s="119"/>
      <c r="G103" s="119"/>
      <c r="H103" s="119" t="s">
        <v>46</v>
      </c>
    </row>
    <row r="104" spans="3:8" s="116" customFormat="1" x14ac:dyDescent="0.25">
      <c r="C104" s="58" t="s">
        <v>47</v>
      </c>
      <c r="D104" s="119"/>
      <c r="E104" s="119"/>
      <c r="F104" s="119"/>
      <c r="G104" s="119"/>
      <c r="H104" s="119"/>
    </row>
    <row r="105" spans="3:8" s="116" customFormat="1" x14ac:dyDescent="0.25"/>
    <row r="106" spans="3:8" s="116" customFormat="1" x14ac:dyDescent="0.25"/>
    <row r="107" spans="3:8" s="116" customFormat="1" x14ac:dyDescent="0.25"/>
  </sheetData>
  <mergeCells count="18">
    <mergeCell ref="B80:D80"/>
    <mergeCell ref="A88:G88"/>
    <mergeCell ref="B17:D17"/>
    <mergeCell ref="A28:G28"/>
    <mergeCell ref="I28:J28"/>
    <mergeCell ref="A65:J65"/>
    <mergeCell ref="A78:A79"/>
    <mergeCell ref="B78:D79"/>
    <mergeCell ref="E78:F78"/>
    <mergeCell ref="G78:H78"/>
    <mergeCell ref="I78:J79"/>
    <mergeCell ref="A1:J1"/>
    <mergeCell ref="A2:J2"/>
    <mergeCell ref="A15:A16"/>
    <mergeCell ref="B15:D16"/>
    <mergeCell ref="E15:F15"/>
    <mergeCell ref="G15:H15"/>
    <mergeCell ref="I15:J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Total_ALL</vt:lpstr>
      <vt:lpstr>Non_Cov</vt:lpstr>
      <vt:lpstr>Cov_Only</vt:lpstr>
      <vt:lpstr>Non_Cov!Print_Area</vt:lpstr>
      <vt:lpstr>Total_ALL!Print_Area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BPBD KAB PURBALINGGA</dc:creator>
  <cp:lastModifiedBy>X441UB</cp:lastModifiedBy>
  <cp:lastPrinted>2021-02-18T09:26:27Z</cp:lastPrinted>
  <dcterms:created xsi:type="dcterms:W3CDTF">2021-02-04T04:08:03Z</dcterms:created>
  <dcterms:modified xsi:type="dcterms:W3CDTF">2021-02-18T09:26:55Z</dcterms:modified>
</cp:coreProperties>
</file>